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140" windowWidth="26100" windowHeight="18560"/>
  </bookViews>
  <sheets>
    <sheet name="Blad1" sheetId="1" r:id="rId1"/>
    <sheet name="Sorteerbaar" sheetId="4" r:id="rId2"/>
    <sheet name="Voorbeeld AH" sheetId="5" r:id="rId3"/>
    <sheet name="Blad2" sheetId="2" r:id="rId4"/>
    <sheet name="Blad3" sheetId="3" r:id="rId5"/>
  </sheets>
  <definedNames>
    <definedName name="_xlnm._FilterDatabase" localSheetId="1" hidden="1">Sorteerbaar!$B$1:$I$102</definedName>
    <definedName name="_xlnm._FilterDatabase" localSheetId="2" hidden="1">'Voorbeeld AH'!$B$1:$I$102</definedName>
    <definedName name="_xlnm.Print_Area" localSheetId="0">Blad1!$B$2:$H$98</definedName>
    <definedName name="_xlnm.Print_Area" localSheetId="1">Sorteerbaar!$B$2:$H$96</definedName>
    <definedName name="_xlnm.Print_Area" localSheetId="2">'Voorbeeld AH'!$B$2:$H$96</definedName>
    <definedName name="_xlnm.Print_Titles" localSheetId="0">Blad1!$1:$1</definedName>
    <definedName name="_xlnm.Print_Titles" localSheetId="1">Sorteerbaar!$1:$1</definedName>
    <definedName name="_xlnm.Print_Titles" localSheetId="2">'Voorbeeld AH'!$1:$1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2" i="5" l="1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G46" i="5"/>
  <c r="A46" i="5"/>
  <c r="G45" i="5"/>
  <c r="A45" i="5"/>
  <c r="G44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G4" i="4"/>
  <c r="A46" i="4"/>
  <c r="G3" i="4"/>
  <c r="A45" i="4"/>
  <c r="G6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98" i="1"/>
  <c r="A97" i="1"/>
  <c r="A96" i="1"/>
  <c r="A95" i="1"/>
  <c r="A88" i="1"/>
  <c r="A70" i="1"/>
  <c r="A68" i="1"/>
  <c r="A54" i="1"/>
  <c r="A51" i="1"/>
  <c r="G46" i="1"/>
  <c r="A46" i="1"/>
  <c r="A50" i="1"/>
  <c r="G48" i="1"/>
  <c r="A48" i="1"/>
  <c r="G47" i="1"/>
  <c r="A47" i="1"/>
  <c r="A49" i="1"/>
  <c r="A42" i="1"/>
  <c r="A43" i="1"/>
  <c r="A44" i="1"/>
  <c r="A41" i="1"/>
  <c r="A40" i="1"/>
  <c r="A39" i="1"/>
  <c r="A33" i="1"/>
  <c r="A32" i="1"/>
  <c r="A31" i="1"/>
  <c r="A27" i="1"/>
  <c r="A16" i="1"/>
  <c r="A15" i="1"/>
  <c r="A12" i="1"/>
  <c r="A7" i="1"/>
  <c r="A6" i="1"/>
  <c r="A4" i="1"/>
  <c r="A5" i="1"/>
  <c r="A3" i="1"/>
  <c r="A38" i="1"/>
  <c r="A37" i="1"/>
  <c r="A36" i="1"/>
  <c r="A35" i="1"/>
  <c r="A34" i="1"/>
  <c r="A30" i="1"/>
  <c r="A29" i="1"/>
  <c r="A26" i="1"/>
  <c r="A28" i="1"/>
  <c r="A25" i="1"/>
  <c r="A24" i="1"/>
  <c r="A23" i="1"/>
  <c r="A22" i="1"/>
  <c r="A21" i="1"/>
  <c r="A20" i="1"/>
  <c r="A18" i="1"/>
  <c r="A17" i="1"/>
  <c r="A19" i="1"/>
  <c r="A13" i="1"/>
  <c r="A14" i="1"/>
  <c r="A11" i="1"/>
  <c r="A10" i="1"/>
  <c r="A9" i="1"/>
  <c r="A8" i="1"/>
  <c r="A104" i="1"/>
  <c r="A102" i="1"/>
  <c r="A101" i="1"/>
  <c r="A103" i="1"/>
  <c r="A105" i="1"/>
  <c r="A100" i="1"/>
  <c r="A69" i="1"/>
  <c r="A94" i="1"/>
  <c r="A93" i="1"/>
  <c r="A92" i="1"/>
  <c r="A91" i="1"/>
  <c r="A90" i="1"/>
  <c r="A89" i="1"/>
  <c r="A87" i="1"/>
  <c r="A86" i="1"/>
  <c r="A85" i="1"/>
  <c r="A84" i="1"/>
  <c r="A83" i="1"/>
  <c r="A81" i="1"/>
  <c r="A79" i="1"/>
  <c r="A82" i="1"/>
  <c r="A80" i="1"/>
  <c r="A78" i="1"/>
  <c r="A74" i="1"/>
  <c r="A77" i="1"/>
  <c r="A76" i="1"/>
  <c r="A73" i="1"/>
  <c r="A72" i="1"/>
  <c r="A75" i="1"/>
  <c r="A71" i="1"/>
  <c r="A66" i="1"/>
  <c r="A65" i="1"/>
  <c r="A64" i="1"/>
  <c r="A63" i="1"/>
  <c r="A60" i="1"/>
  <c r="A67" i="1"/>
  <c r="A62" i="1"/>
  <c r="A59" i="1"/>
  <c r="A58" i="1"/>
  <c r="A57" i="1"/>
  <c r="A56" i="1"/>
  <c r="A55" i="1"/>
  <c r="A53" i="1"/>
  <c r="A52" i="1"/>
  <c r="A61" i="1"/>
</calcChain>
</file>

<file path=xl/sharedStrings.xml><?xml version="1.0" encoding="utf-8"?>
<sst xmlns="http://schemas.openxmlformats.org/spreadsheetml/2006/main" count="1434" uniqueCount="236">
  <si>
    <t>Sauvignon Blanc</t>
  </si>
  <si>
    <t>Jumbo</t>
  </si>
  <si>
    <t>Los Gansos 2012</t>
  </si>
  <si>
    <t>Factor</t>
  </si>
  <si>
    <t>Nummer</t>
  </si>
  <si>
    <t>Wijn</t>
  </si>
  <si>
    <t>Druif</t>
  </si>
  <si>
    <t>Streek</t>
  </si>
  <si>
    <t>Punten</t>
  </si>
  <si>
    <t>Prijs</t>
  </si>
  <si>
    <t>Winkel</t>
  </si>
  <si>
    <t>Valle de Vega 2012</t>
  </si>
  <si>
    <t>Verdejo</t>
  </si>
  <si>
    <t>Spanje, Rueda</t>
  </si>
  <si>
    <t>Emté</t>
  </si>
  <si>
    <t>AH</t>
  </si>
  <si>
    <t>Hema</t>
  </si>
  <si>
    <t>Plus</t>
  </si>
  <si>
    <t>Coop</t>
  </si>
  <si>
    <t>C1000</t>
  </si>
  <si>
    <t>Dirck III</t>
  </si>
  <si>
    <t>Gall &amp; Gall</t>
  </si>
  <si>
    <t>Ekoplaza</t>
  </si>
  <si>
    <t>Mitra</t>
  </si>
  <si>
    <t>Kleur</t>
  </si>
  <si>
    <t>1 Wit</t>
  </si>
  <si>
    <t>Dirk van den Broek</t>
  </si>
  <si>
    <t>2 Rood</t>
  </si>
  <si>
    <t>3 Rosé</t>
  </si>
  <si>
    <t>Punt -0 bij 5,00-10,00</t>
  </si>
  <si>
    <t>Domaine de la Tour Ambroise 2012</t>
  </si>
  <si>
    <t>Frankrijk, Loire</t>
  </si>
  <si>
    <t>Les Oliviers 2012</t>
  </si>
  <si>
    <t>Sauvignon Blanc Vermentino</t>
  </si>
  <si>
    <t>Frankrijk, Pays d'Oc</t>
  </si>
  <si>
    <t>Kleintuin 2013</t>
  </si>
  <si>
    <t>Chenin Blanc, Colombard</t>
  </si>
  <si>
    <t>Zuid-Afrika, Westkaap</t>
  </si>
  <si>
    <t>Cerde de la Grappa 2012</t>
  </si>
  <si>
    <t>Frankrijk</t>
  </si>
  <si>
    <t>Lalande 2012</t>
  </si>
  <si>
    <t>Frankrijk, Côtes de Gascogne</t>
  </si>
  <si>
    <t>Jean Sablenay 2012</t>
  </si>
  <si>
    <t>Chardonnay</t>
  </si>
  <si>
    <t>Terrazzano 2012</t>
  </si>
  <si>
    <t>Italië, Verdicchio dei Castelli di Jesi</t>
  </si>
  <si>
    <t>Jan Linders</t>
  </si>
  <si>
    <t>Settesoli, Fiano 2012</t>
  </si>
  <si>
    <t>Italië, Sicilië</t>
  </si>
  <si>
    <t>Domaine de la Levraudière 2013</t>
  </si>
  <si>
    <t>Frankrijk, Muscadet</t>
  </si>
  <si>
    <t>Puklavec &amp; Friends 2012</t>
  </si>
  <si>
    <t>Pinot Gris, sauvignon Blanc</t>
  </si>
  <si>
    <t>Slovenië</t>
  </si>
  <si>
    <t>Jean Rosen 2012</t>
  </si>
  <si>
    <t>Pinot Blanc</t>
  </si>
  <si>
    <t>Frankrijk, Elzas</t>
  </si>
  <si>
    <t>Domaine Wachau 2012</t>
  </si>
  <si>
    <t>Grüner Veltliner</t>
  </si>
  <si>
    <t>Oostenrijk, Wachau</t>
  </si>
  <si>
    <t>Ferngreen 2012</t>
  </si>
  <si>
    <t>Nieuw-Zeeland, Marlborough</t>
  </si>
  <si>
    <t>Tierra Buena 2012</t>
  </si>
  <si>
    <t>Argentinië, Mendoza</t>
  </si>
  <si>
    <t>Chili, Valle de San Antonio</t>
  </si>
  <si>
    <t>Los Gansos 2012 (biologisch)</t>
  </si>
  <si>
    <t>Thomas Bassot 2012</t>
  </si>
  <si>
    <t>Frankrijk, Macon</t>
  </si>
  <si>
    <t>KWV 2012</t>
  </si>
  <si>
    <t>Zuid-Afrika, Paarl</t>
  </si>
  <si>
    <t>Brancott Estate 2012</t>
  </si>
  <si>
    <t>Pinot Grigio</t>
  </si>
  <si>
    <t>Zantho 2012</t>
  </si>
  <si>
    <t>Oostenrijk, Burgenland</t>
  </si>
  <si>
    <t>Trio Reserva 2012</t>
  </si>
  <si>
    <t>Chardonnay, Pinot Grigio, Pinot Blanc</t>
  </si>
  <si>
    <t>Chili, Casablanca Valley</t>
  </si>
  <si>
    <t>Alamos 2012</t>
  </si>
  <si>
    <t>La Battistina 2012</t>
  </si>
  <si>
    <t>Italië, Gavi</t>
  </si>
  <si>
    <t>Fasoli Gino 212, La Corte del Pozzo</t>
  </si>
  <si>
    <t>Italië, Soave</t>
  </si>
  <si>
    <t>Weissenkirchen 2012</t>
  </si>
  <si>
    <t>Grüner Veltliner Steinfeder</t>
  </si>
  <si>
    <t>Jeab-Luc Colombo 2012, Le Vent Blanc</t>
  </si>
  <si>
    <t>Frankrijk, Côtes du Rhône</t>
  </si>
  <si>
    <t>Berger 2012</t>
  </si>
  <si>
    <t>Oostenrijk, Kremstal</t>
  </si>
  <si>
    <t>Grüner Veltliner Lössterrassen</t>
  </si>
  <si>
    <t>Duvergey Taboureau 2011</t>
  </si>
  <si>
    <t>Frankrijk, Bourgogne</t>
  </si>
  <si>
    <t>Villebois 2012</t>
  </si>
  <si>
    <t>Frankrijk, Sancerre</t>
  </si>
  <si>
    <t>Flagstone 2011</t>
  </si>
  <si>
    <t>Zuid-Afrika, Western Cape</t>
  </si>
  <si>
    <t>Gnarly Head 2012</t>
  </si>
  <si>
    <t>Viognier</t>
  </si>
  <si>
    <t>USA, Californië</t>
  </si>
  <si>
    <t>El Descanso 2012</t>
  </si>
  <si>
    <t>Secateurs 2012</t>
  </si>
  <si>
    <t>Chennin Blanc</t>
  </si>
  <si>
    <t>Zuid-Afrika, Swartland</t>
  </si>
  <si>
    <t>Mount Vernon 2011</t>
  </si>
  <si>
    <t>Vidal 2011</t>
  </si>
  <si>
    <t>Blind River 2012</t>
  </si>
  <si>
    <t>Antonin Rodet Haut=Côtes de Beaune 2011</t>
  </si>
  <si>
    <t>Domaine du Gaec des Brangers 2012</t>
  </si>
  <si>
    <t>Frankrijk, Menetou-Salon</t>
  </si>
  <si>
    <t xml:space="preserve">Grüner Veltliner </t>
  </si>
  <si>
    <t>Oostenrijk, Weinviertel</t>
  </si>
  <si>
    <t>Pfaffl Hundsleiten 2012</t>
  </si>
  <si>
    <t>Signos de Origen La Vinilla 2011</t>
  </si>
  <si>
    <t>Cono Sur Block 12 2012</t>
  </si>
  <si>
    <t>Riesling</t>
  </si>
  <si>
    <t>Chili, Valle del Bio-Bio</t>
  </si>
  <si>
    <t>Chili, Central Valley</t>
  </si>
  <si>
    <t>Dominique Duclos 2012</t>
  </si>
  <si>
    <t>Cabernet sauvignon</t>
  </si>
  <si>
    <t>Cabernet Sauvignon</t>
  </si>
  <si>
    <t>Spanje, Valencia</t>
  </si>
  <si>
    <t>De Beste Spanje (liter 3,79)</t>
  </si>
  <si>
    <t>De Beste Chili (liter 3,79)</t>
  </si>
  <si>
    <t>Finca Labarca 2012</t>
  </si>
  <si>
    <t>Spanje, Rioja</t>
  </si>
  <si>
    <t>Plus Huiswijn Chili 2012 (liter 3.99)</t>
  </si>
  <si>
    <t>Lagranja 360 2012</t>
  </si>
  <si>
    <t>Tempranillo</t>
  </si>
  <si>
    <t>Spanje, Cariñena</t>
  </si>
  <si>
    <t>Château Rouvière 2011</t>
  </si>
  <si>
    <t>Frankrijk, Minervois</t>
  </si>
  <si>
    <t>Vaya Pasada 2012</t>
  </si>
  <si>
    <t>Spanje, Toro</t>
  </si>
  <si>
    <t>Canepa Novissimo 2012</t>
  </si>
  <si>
    <t>Merlot</t>
  </si>
  <si>
    <t>Swartland Winery 2012</t>
  </si>
  <si>
    <t>Shiraz</t>
  </si>
  <si>
    <t>Château Pradeau Mazeau 2012</t>
  </si>
  <si>
    <t>Frankrijk, Bordeaux</t>
  </si>
  <si>
    <t>Château Coulon Ombres et Lumières 2012</t>
  </si>
  <si>
    <t>Frankrijk, Corbières</t>
  </si>
  <si>
    <t>Domaine Trianon Excellence 2011</t>
  </si>
  <si>
    <t>Frankrijk, Saint-Chinian</t>
  </si>
  <si>
    <t>Chili, Rapel Valley</t>
  </si>
  <si>
    <t>Caberner Sauvignon, Merlot Reserva</t>
  </si>
  <si>
    <t>Aliwen Undurraga  2011</t>
  </si>
  <si>
    <t>Casillero del Diablo 2012</t>
  </si>
  <si>
    <t>Carmenère Reserva</t>
  </si>
  <si>
    <t>Saint-Roche 2012</t>
  </si>
  <si>
    <t>Frankrijk, Pays du Gard</t>
  </si>
  <si>
    <t>Mire l'Etang La Clape 2012</t>
  </si>
  <si>
    <t>Frankrijk, Languedoc</t>
  </si>
  <si>
    <t>Indomita 2012</t>
  </si>
  <si>
    <t>Chili, Maipo Valley</t>
  </si>
  <si>
    <t>Cabernet Sauvignon Gran Rerserva</t>
  </si>
  <si>
    <t>Merlot, Mouvèdre</t>
  </si>
  <si>
    <t>Mezzacorona 2011</t>
  </si>
  <si>
    <t>Teroldego</t>
  </si>
  <si>
    <t>Italië, Trentino</t>
  </si>
  <si>
    <t>Mas du Petit Azegat 2011</t>
  </si>
  <si>
    <t>Frankrijk, Bouches du Rhône</t>
  </si>
  <si>
    <t>Cono Sur 2012</t>
  </si>
  <si>
    <t>Merlot Bicicleta</t>
  </si>
  <si>
    <t>Château de l'Horte, Selecyion de la Portanelle 2011</t>
  </si>
  <si>
    <t>Saint Christol Domaine Sainte Sophie 2012</t>
  </si>
  <si>
    <t>Tierra Buena 2013</t>
  </si>
  <si>
    <t>Tesoruccio 2012</t>
  </si>
  <si>
    <t>Primitivo</t>
  </si>
  <si>
    <t>Italië, Puglia</t>
  </si>
  <si>
    <t>False Bay 2011</t>
  </si>
  <si>
    <t>Zuid-Afrika, False Bay</t>
  </si>
  <si>
    <t>Tilia 2012</t>
  </si>
  <si>
    <t>C.Franc, Merlot, Petit Verdot</t>
  </si>
  <si>
    <t>Alpaca 2012</t>
  </si>
  <si>
    <t>Quinto Arrio 2011</t>
  </si>
  <si>
    <t>Domaine Wachau 2011</t>
  </si>
  <si>
    <t>Zweigelt</t>
  </si>
  <si>
    <t>Marqués de Montañana 2012</t>
  </si>
  <si>
    <t>Garnacha Old Vine</t>
  </si>
  <si>
    <t>Spanje, Calatayud</t>
  </si>
  <si>
    <t>Merlot Gran Reserva</t>
  </si>
  <si>
    <t>Isla Grande Caleuche 2009</t>
  </si>
  <si>
    <t>San Lazzarao 2012</t>
  </si>
  <si>
    <t>Italië, Bardolino</t>
  </si>
  <si>
    <t>Domaine Preignes le Vieux</t>
  </si>
  <si>
    <t>Petit Verdot Prestige</t>
  </si>
  <si>
    <t>Penfolds Rawson's Retreat 2012</t>
  </si>
  <si>
    <t>Australië, South Eastern</t>
  </si>
  <si>
    <t>Domini 2010</t>
  </si>
  <si>
    <t>Portugal, Douro</t>
  </si>
  <si>
    <t>Abril de Azul y Garanza 2012</t>
  </si>
  <si>
    <t>Spanje, Navarra</t>
  </si>
  <si>
    <t>Château Auguste 2010</t>
  </si>
  <si>
    <t>Château de l'Horte, Réserve Spécial 2010</t>
  </si>
  <si>
    <t>Planeta La Segreta 2011</t>
  </si>
  <si>
    <t>Pinot Noir Vieilles Vignes</t>
  </si>
  <si>
    <t>Doña Dominga 2011</t>
  </si>
  <si>
    <t>Carmenère Gran Reserva</t>
  </si>
  <si>
    <t>Chili, Colchagua Valley</t>
  </si>
  <si>
    <t>Santa Rita 2010</t>
  </si>
  <si>
    <t>Cabernet Sauvignon Reserva</t>
  </si>
  <si>
    <t>Kanonkop Kadette 2011</t>
  </si>
  <si>
    <t>Zuid-Afrika, Stellenbosch</t>
  </si>
  <si>
    <t>Flagstone Dragon Tree 2009</t>
  </si>
  <si>
    <t>Pinotage</t>
  </si>
  <si>
    <t>Gnarly Head Ols Vine Zin 2012</t>
  </si>
  <si>
    <t>Zinfandel</t>
  </si>
  <si>
    <t>Feudo di Santa Tresa 2012</t>
  </si>
  <si>
    <t>Frappato</t>
  </si>
  <si>
    <t>Vidal White Series 2011</t>
  </si>
  <si>
    <t>Merlot, Cabernet Sauvignon</t>
  </si>
  <si>
    <t>Nieuw-Zeeland, Hawke's Bay</t>
  </si>
  <si>
    <t>Catena High Mountain Vines 2010</t>
  </si>
  <si>
    <t>Cono Sur Block 18 2011</t>
  </si>
  <si>
    <t>Jean-Claude Boisset, Dames Huguettes</t>
  </si>
  <si>
    <t>Pinot Noir</t>
  </si>
  <si>
    <t>Fasoli Gino La Corte del Pozzo Valpolicella Ripasso</t>
  </si>
  <si>
    <t>Château Coulon 2012</t>
  </si>
  <si>
    <t>Marsigny Cremant de Bourgogne Brut</t>
  </si>
  <si>
    <t>Château Auguste 2012</t>
  </si>
  <si>
    <t>Mdomaine Saint Martin Cuvée Juliet</t>
  </si>
  <si>
    <t>Frankrijk, Côtes du Rhone</t>
  </si>
  <si>
    <t>Bailli de Provence 2012</t>
  </si>
  <si>
    <t>Frankrijk, Côtes de Provence</t>
  </si>
  <si>
    <t>Henri fabre 2012</t>
  </si>
  <si>
    <t>Italië, Valpolicella</t>
  </si>
  <si>
    <t>WIT</t>
  </si>
  <si>
    <t>ROOD</t>
  </si>
  <si>
    <t>ROSÉ</t>
  </si>
  <si>
    <t>Punt +1,5 bij boven 10,00</t>
  </si>
  <si>
    <t>Punt -1,5 bij onder 5,00</t>
  </si>
  <si>
    <t>Voor sortering prijs/kwaliteit onderstaande correctie.</t>
  </si>
  <si>
    <t>Punten en prijzen, conform Hamersma</t>
  </si>
  <si>
    <t>Wit</t>
  </si>
  <si>
    <t>Rood</t>
  </si>
  <si>
    <t>Rosé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</si>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</sst>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2" fillId="2" borderId="1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pane ySplit="1" topLeftCell="A2" activePane="bottomLeft" state="frozen"/>
      <selection pane="bottomLeft" activeCell="J4" sqref="J4"/>
    </sheetView>
  </sheetViews>
  <sheetFormatPr baseColWidth="10" defaultColWidth="8.83203125" defaultRowHeight="14" x14ac:dyDescent="0"/>
  <cols>
    <col min="1" max="1" width="8" style="3" hidden="1" customWidth="1"/>
    <col min="2" max="2" width="4.6640625" customWidth="1"/>
    <col min="3" max="3" width="28.5" customWidth="1"/>
    <col min="4" max="4" width="17.5" customWidth="1"/>
    <col min="5" max="5" width="21.33203125" customWidth="1"/>
    <col min="6" max="6" width="8.83203125" style="2"/>
    <col min="7" max="7" width="8.83203125" style="1"/>
  </cols>
  <sheetData>
    <row r="1" spans="1:10">
      <c r="A1" s="3" t="s">
        <v>3</v>
      </c>
      <c r="B1" t="s">
        <v>4</v>
      </c>
      <c r="C1" t="s">
        <v>5</v>
      </c>
      <c r="D1" t="s">
        <v>6</v>
      </c>
      <c r="E1" t="s">
        <v>7</v>
      </c>
      <c r="F1" s="5" t="s">
        <v>8</v>
      </c>
      <c r="G1" s="6" t="s">
        <v>9</v>
      </c>
      <c r="H1" t="s">
        <v>10</v>
      </c>
      <c r="I1" t="s">
        <v>24</v>
      </c>
    </row>
    <row r="2" spans="1:10">
      <c r="C2" s="4" t="s">
        <v>225</v>
      </c>
    </row>
    <row r="3" spans="1:10">
      <c r="A3" s="3">
        <f>+G3/(F3-1.5)</f>
        <v>0.47000000000000003</v>
      </c>
      <c r="B3">
        <v>60</v>
      </c>
      <c r="C3" t="s">
        <v>40</v>
      </c>
      <c r="E3" t="s">
        <v>41</v>
      </c>
      <c r="F3" s="2">
        <v>8.5</v>
      </c>
      <c r="G3" s="1">
        <v>3.29</v>
      </c>
      <c r="H3" t="s">
        <v>26</v>
      </c>
      <c r="I3" t="s">
        <v>25</v>
      </c>
      <c r="J3" t="s">
        <v>231</v>
      </c>
    </row>
    <row r="4" spans="1:10">
      <c r="A4" s="3">
        <f>+G4/(F4-1.5)</f>
        <v>0.57000000000000006</v>
      </c>
      <c r="B4">
        <v>62</v>
      </c>
      <c r="C4" t="s">
        <v>42</v>
      </c>
      <c r="D4" t="s">
        <v>43</v>
      </c>
      <c r="E4" t="s">
        <v>39</v>
      </c>
      <c r="F4" s="2">
        <v>8.5</v>
      </c>
      <c r="G4" s="1">
        <v>3.99</v>
      </c>
      <c r="H4" t="s">
        <v>46</v>
      </c>
      <c r="I4" t="s">
        <v>25</v>
      </c>
      <c r="J4" t="s">
        <v>230</v>
      </c>
    </row>
    <row r="5" spans="1:10">
      <c r="A5" s="3">
        <f>+G5/(F5-1.5)</f>
        <v>0.57692307692307687</v>
      </c>
      <c r="B5">
        <v>61</v>
      </c>
      <c r="C5" t="s">
        <v>35</v>
      </c>
      <c r="D5" t="s">
        <v>36</v>
      </c>
      <c r="E5" t="s">
        <v>37</v>
      </c>
      <c r="F5" s="2">
        <v>8</v>
      </c>
      <c r="G5" s="1">
        <v>3.75</v>
      </c>
      <c r="H5" t="s">
        <v>16</v>
      </c>
      <c r="I5" t="s">
        <v>25</v>
      </c>
      <c r="J5" t="s">
        <v>229</v>
      </c>
    </row>
    <row r="6" spans="1:10">
      <c r="A6" s="3">
        <f>+G6/(F6-1.5)</f>
        <v>0.61384615384615393</v>
      </c>
      <c r="B6">
        <v>63</v>
      </c>
      <c r="C6" t="s">
        <v>44</v>
      </c>
      <c r="E6" t="s">
        <v>45</v>
      </c>
      <c r="F6" s="2">
        <v>8</v>
      </c>
      <c r="G6" s="1">
        <v>3.99</v>
      </c>
      <c r="H6" t="s">
        <v>46</v>
      </c>
      <c r="I6" t="s">
        <v>25</v>
      </c>
      <c r="J6" t="s">
        <v>29</v>
      </c>
    </row>
    <row r="7" spans="1:10">
      <c r="A7" s="3">
        <f>+G7/(F7-1.5)</f>
        <v>0.61384615384615393</v>
      </c>
      <c r="B7">
        <v>64</v>
      </c>
      <c r="C7" t="s">
        <v>38</v>
      </c>
      <c r="D7" t="s">
        <v>0</v>
      </c>
      <c r="E7" t="s">
        <v>39</v>
      </c>
      <c r="F7" s="2">
        <v>8</v>
      </c>
      <c r="G7" s="1">
        <v>3.99</v>
      </c>
      <c r="H7" t="s">
        <v>17</v>
      </c>
      <c r="I7" t="s">
        <v>25</v>
      </c>
      <c r="J7" t="s">
        <v>228</v>
      </c>
    </row>
    <row r="8" spans="1:10">
      <c r="A8" s="3">
        <f>+G8/F8</f>
        <v>0.63624999999999998</v>
      </c>
      <c r="B8">
        <v>68</v>
      </c>
      <c r="C8" t="s">
        <v>2</v>
      </c>
      <c r="D8" t="s">
        <v>0</v>
      </c>
      <c r="E8" t="s">
        <v>115</v>
      </c>
      <c r="F8" s="2">
        <v>8</v>
      </c>
      <c r="G8" s="1">
        <v>5.09</v>
      </c>
      <c r="H8" t="s">
        <v>1</v>
      </c>
      <c r="I8" t="s">
        <v>25</v>
      </c>
    </row>
    <row r="9" spans="1:10">
      <c r="A9" s="3">
        <f>+G9/F9</f>
        <v>0.66125</v>
      </c>
      <c r="B9">
        <v>69</v>
      </c>
      <c r="C9" t="s">
        <v>11</v>
      </c>
      <c r="D9" t="s">
        <v>12</v>
      </c>
      <c r="E9" t="s">
        <v>13</v>
      </c>
      <c r="F9" s="2">
        <v>8</v>
      </c>
      <c r="G9" s="1">
        <v>5.29</v>
      </c>
      <c r="H9" t="s">
        <v>14</v>
      </c>
      <c r="I9" t="s">
        <v>25</v>
      </c>
    </row>
    <row r="10" spans="1:10">
      <c r="A10" s="3">
        <f>+G10/F10</f>
        <v>0.68625000000000003</v>
      </c>
      <c r="B10">
        <v>70</v>
      </c>
      <c r="C10" t="s">
        <v>30</v>
      </c>
      <c r="E10" t="s">
        <v>31</v>
      </c>
      <c r="F10" s="2">
        <v>8</v>
      </c>
      <c r="G10" s="1">
        <v>5.49</v>
      </c>
      <c r="H10" t="s">
        <v>15</v>
      </c>
      <c r="I10" t="s">
        <v>25</v>
      </c>
    </row>
    <row r="11" spans="1:10">
      <c r="A11" s="3">
        <f>+G11/F11</f>
        <v>0.6875</v>
      </c>
      <c r="B11">
        <v>71</v>
      </c>
      <c r="C11" t="s">
        <v>32</v>
      </c>
      <c r="D11" t="s">
        <v>33</v>
      </c>
      <c r="E11" t="s">
        <v>34</v>
      </c>
      <c r="F11" s="2">
        <v>8</v>
      </c>
      <c r="G11" s="1">
        <v>5.5</v>
      </c>
      <c r="H11" t="s">
        <v>16</v>
      </c>
      <c r="I11" t="s">
        <v>25</v>
      </c>
    </row>
    <row r="12" spans="1:10">
      <c r="A12" s="3">
        <f>+G12/(F12-1.5)</f>
        <v>0.71285714285714286</v>
      </c>
      <c r="B12">
        <v>65</v>
      </c>
      <c r="C12" t="s">
        <v>47</v>
      </c>
      <c r="E12" t="s">
        <v>48</v>
      </c>
      <c r="F12" s="2">
        <v>8.5</v>
      </c>
      <c r="G12" s="1">
        <v>4.99</v>
      </c>
      <c r="H12" t="s">
        <v>15</v>
      </c>
      <c r="I12" t="s">
        <v>25</v>
      </c>
    </row>
    <row r="13" spans="1:10">
      <c r="A13" s="3">
        <f>+G13/F13</f>
        <v>0.72222222222222221</v>
      </c>
      <c r="B13">
        <v>73</v>
      </c>
      <c r="C13" t="s">
        <v>57</v>
      </c>
      <c r="D13" t="s">
        <v>58</v>
      </c>
      <c r="E13" t="s">
        <v>59</v>
      </c>
      <c r="F13" s="2">
        <v>9</v>
      </c>
      <c r="G13" s="1">
        <v>6.5</v>
      </c>
      <c r="H13" t="s">
        <v>16</v>
      </c>
      <c r="I13" t="s">
        <v>25</v>
      </c>
    </row>
    <row r="14" spans="1:10">
      <c r="A14" s="3">
        <f>+G14/F14</f>
        <v>0.72375</v>
      </c>
      <c r="B14">
        <v>72</v>
      </c>
      <c r="C14" t="s">
        <v>54</v>
      </c>
      <c r="D14" t="s">
        <v>55</v>
      </c>
      <c r="E14" t="s">
        <v>56</v>
      </c>
      <c r="F14" s="2">
        <v>8</v>
      </c>
      <c r="G14" s="1">
        <v>5.79</v>
      </c>
      <c r="H14" t="s">
        <v>17</v>
      </c>
      <c r="I14" t="s">
        <v>25</v>
      </c>
    </row>
    <row r="15" spans="1:10">
      <c r="A15" s="3">
        <f>+G15/(F15-1.5)</f>
        <v>0.73925925925925928</v>
      </c>
      <c r="B15">
        <v>66</v>
      </c>
      <c r="C15" t="s">
        <v>49</v>
      </c>
      <c r="E15" t="s">
        <v>50</v>
      </c>
      <c r="F15" s="2">
        <v>8.25</v>
      </c>
      <c r="G15" s="1">
        <v>4.99</v>
      </c>
      <c r="H15" t="s">
        <v>15</v>
      </c>
      <c r="I15" t="s">
        <v>25</v>
      </c>
    </row>
    <row r="16" spans="1:10">
      <c r="A16" s="3">
        <f>+G16/(F16-1.5)</f>
        <v>0.76769230769230767</v>
      </c>
      <c r="B16">
        <v>67</v>
      </c>
      <c r="C16" t="s">
        <v>51</v>
      </c>
      <c r="D16" t="s">
        <v>52</v>
      </c>
      <c r="E16" t="s">
        <v>53</v>
      </c>
      <c r="F16" s="2">
        <v>8</v>
      </c>
      <c r="G16" s="1">
        <v>4.99</v>
      </c>
      <c r="H16" t="s">
        <v>19</v>
      </c>
      <c r="I16" t="s">
        <v>25</v>
      </c>
    </row>
    <row r="17" spans="1:9">
      <c r="A17" s="3">
        <f t="shared" ref="A17:A26" si="0">+G17/F17</f>
        <v>0.79882352941176471</v>
      </c>
      <c r="B17">
        <v>75</v>
      </c>
      <c r="C17" t="s">
        <v>62</v>
      </c>
      <c r="D17" t="s">
        <v>43</v>
      </c>
      <c r="E17" t="s">
        <v>63</v>
      </c>
      <c r="F17" s="2">
        <v>8.5</v>
      </c>
      <c r="G17" s="1">
        <v>6.79</v>
      </c>
      <c r="H17" t="s">
        <v>17</v>
      </c>
      <c r="I17" t="s">
        <v>25</v>
      </c>
    </row>
    <row r="18" spans="1:9">
      <c r="A18" s="3">
        <f t="shared" si="0"/>
        <v>0.82235294117647062</v>
      </c>
      <c r="B18">
        <v>76</v>
      </c>
      <c r="C18" t="s">
        <v>65</v>
      </c>
      <c r="D18" t="s">
        <v>0</v>
      </c>
      <c r="E18" t="s">
        <v>64</v>
      </c>
      <c r="F18" s="2">
        <v>8.5</v>
      </c>
      <c r="G18" s="1">
        <v>6.99</v>
      </c>
      <c r="H18" t="s">
        <v>1</v>
      </c>
      <c r="I18" t="s">
        <v>25</v>
      </c>
    </row>
    <row r="19" spans="1:9">
      <c r="A19" s="3">
        <f t="shared" si="0"/>
        <v>0.82374999999999998</v>
      </c>
      <c r="B19">
        <v>74</v>
      </c>
      <c r="C19" t="s">
        <v>60</v>
      </c>
      <c r="D19" t="s">
        <v>0</v>
      </c>
      <c r="E19" t="s">
        <v>61</v>
      </c>
      <c r="F19" s="2">
        <v>8</v>
      </c>
      <c r="G19" s="1">
        <v>6.59</v>
      </c>
      <c r="H19" t="s">
        <v>18</v>
      </c>
      <c r="I19" t="s">
        <v>25</v>
      </c>
    </row>
    <row r="20" spans="1:9">
      <c r="A20" s="3">
        <f t="shared" si="0"/>
        <v>0.87375000000000003</v>
      </c>
      <c r="B20">
        <v>77</v>
      </c>
      <c r="C20" t="s">
        <v>66</v>
      </c>
      <c r="E20" t="s">
        <v>67</v>
      </c>
      <c r="F20" s="2">
        <v>8</v>
      </c>
      <c r="G20" s="1">
        <v>6.99</v>
      </c>
      <c r="H20" t="s">
        <v>19</v>
      </c>
      <c r="I20" t="s">
        <v>25</v>
      </c>
    </row>
    <row r="21" spans="1:9">
      <c r="A21" s="3">
        <f t="shared" si="0"/>
        <v>0.93625000000000003</v>
      </c>
      <c r="B21">
        <v>78</v>
      </c>
      <c r="C21" t="s">
        <v>68</v>
      </c>
      <c r="D21" t="s">
        <v>0</v>
      </c>
      <c r="E21" t="s">
        <v>69</v>
      </c>
      <c r="F21" s="2">
        <v>8</v>
      </c>
      <c r="G21" s="1">
        <v>7.49</v>
      </c>
      <c r="H21" t="s">
        <v>20</v>
      </c>
      <c r="I21" t="s">
        <v>25</v>
      </c>
    </row>
    <row r="22" spans="1:9">
      <c r="A22" s="3">
        <f t="shared" si="0"/>
        <v>0.9684848484848485</v>
      </c>
      <c r="B22">
        <v>79</v>
      </c>
      <c r="C22" t="s">
        <v>70</v>
      </c>
      <c r="D22" t="s">
        <v>71</v>
      </c>
      <c r="E22" t="s">
        <v>61</v>
      </c>
      <c r="F22" s="2">
        <v>8.25</v>
      </c>
      <c r="G22" s="1">
        <v>7.99</v>
      </c>
      <c r="H22" t="s">
        <v>15</v>
      </c>
      <c r="I22" t="s">
        <v>25</v>
      </c>
    </row>
    <row r="23" spans="1:9">
      <c r="A23" s="3">
        <f t="shared" si="0"/>
        <v>0.9684848484848485</v>
      </c>
      <c r="B23">
        <v>80</v>
      </c>
      <c r="C23" t="s">
        <v>72</v>
      </c>
      <c r="D23" t="s">
        <v>58</v>
      </c>
      <c r="E23" t="s">
        <v>73</v>
      </c>
      <c r="F23" s="2">
        <v>8.25</v>
      </c>
      <c r="G23" s="1">
        <v>7.99</v>
      </c>
      <c r="H23" t="s">
        <v>20</v>
      </c>
      <c r="I23" t="s">
        <v>25</v>
      </c>
    </row>
    <row r="24" spans="1:9">
      <c r="A24" s="3">
        <f t="shared" si="0"/>
        <v>0.99875000000000003</v>
      </c>
      <c r="B24">
        <v>81</v>
      </c>
      <c r="C24" t="s">
        <v>74</v>
      </c>
      <c r="D24" t="s">
        <v>75</v>
      </c>
      <c r="E24" t="s">
        <v>76</v>
      </c>
      <c r="F24" s="2">
        <v>8</v>
      </c>
      <c r="G24" s="1">
        <v>7.99</v>
      </c>
      <c r="H24" t="s">
        <v>15</v>
      </c>
      <c r="I24" t="s">
        <v>25</v>
      </c>
    </row>
    <row r="25" spans="1:9">
      <c r="A25" s="3">
        <f t="shared" si="0"/>
        <v>1.0290909090909091</v>
      </c>
      <c r="B25">
        <v>82</v>
      </c>
      <c r="C25" t="s">
        <v>77</v>
      </c>
      <c r="D25" t="s">
        <v>43</v>
      </c>
      <c r="E25" t="s">
        <v>63</v>
      </c>
      <c r="F25" s="2">
        <v>8.25</v>
      </c>
      <c r="G25" s="1">
        <v>8.49</v>
      </c>
      <c r="H25" t="s">
        <v>21</v>
      </c>
      <c r="I25" t="s">
        <v>25</v>
      </c>
    </row>
    <row r="26" spans="1:9">
      <c r="A26" s="3">
        <f t="shared" si="0"/>
        <v>1.0576470588235294</v>
      </c>
      <c r="B26">
        <v>84</v>
      </c>
      <c r="C26" t="s">
        <v>80</v>
      </c>
      <c r="E26" t="s">
        <v>81</v>
      </c>
      <c r="F26" s="2">
        <v>8.5</v>
      </c>
      <c r="G26" s="1">
        <v>8.99</v>
      </c>
      <c r="H26" t="s">
        <v>22</v>
      </c>
      <c r="I26" t="s">
        <v>25</v>
      </c>
    </row>
    <row r="27" spans="1:9">
      <c r="A27" s="3">
        <f>+G27/(F27+1.5)</f>
        <v>1.0589999999999999</v>
      </c>
      <c r="B27">
        <v>92</v>
      </c>
      <c r="C27" t="s">
        <v>98</v>
      </c>
      <c r="D27" t="s">
        <v>0</v>
      </c>
      <c r="E27" t="s">
        <v>76</v>
      </c>
      <c r="F27" s="2">
        <v>8.5</v>
      </c>
      <c r="G27" s="1">
        <v>10.59</v>
      </c>
      <c r="H27" t="s">
        <v>17</v>
      </c>
      <c r="I27" t="s">
        <v>25</v>
      </c>
    </row>
    <row r="28" spans="1:9">
      <c r="A28" s="3">
        <f>+G28/F28</f>
        <v>1.06125</v>
      </c>
      <c r="B28">
        <v>83</v>
      </c>
      <c r="C28" t="s">
        <v>78</v>
      </c>
      <c r="E28" t="s">
        <v>79</v>
      </c>
      <c r="F28" s="2">
        <v>8</v>
      </c>
      <c r="G28" s="1">
        <v>8.49</v>
      </c>
      <c r="H28" t="s">
        <v>21</v>
      </c>
      <c r="I28" t="s">
        <v>25</v>
      </c>
    </row>
    <row r="29" spans="1:9">
      <c r="A29" s="3">
        <f>+G29/F29</f>
        <v>1.0896969696969698</v>
      </c>
      <c r="B29">
        <v>85</v>
      </c>
      <c r="C29" t="s">
        <v>82</v>
      </c>
      <c r="D29" t="s">
        <v>83</v>
      </c>
      <c r="E29" t="s">
        <v>59</v>
      </c>
      <c r="F29" s="2">
        <v>8.25</v>
      </c>
      <c r="G29" s="1">
        <v>8.99</v>
      </c>
      <c r="H29" t="s">
        <v>21</v>
      </c>
      <c r="I29" t="s">
        <v>25</v>
      </c>
    </row>
    <row r="30" spans="1:9">
      <c r="A30" s="3">
        <f>+G30/F30</f>
        <v>1.0896969696969698</v>
      </c>
      <c r="B30">
        <v>86</v>
      </c>
      <c r="C30" t="s">
        <v>84</v>
      </c>
      <c r="E30" t="s">
        <v>85</v>
      </c>
      <c r="F30" s="2">
        <v>8.25</v>
      </c>
      <c r="G30" s="1">
        <v>8.99</v>
      </c>
      <c r="H30" t="s">
        <v>23</v>
      </c>
      <c r="I30" t="s">
        <v>25</v>
      </c>
    </row>
    <row r="31" spans="1:9">
      <c r="A31" s="3">
        <f>+G31/(F31+1.5)</f>
        <v>1.099</v>
      </c>
      <c r="B31">
        <v>93</v>
      </c>
      <c r="C31" t="s">
        <v>99</v>
      </c>
      <c r="D31" t="s">
        <v>100</v>
      </c>
      <c r="E31" t="s">
        <v>101</v>
      </c>
      <c r="F31" s="2">
        <v>8.5</v>
      </c>
      <c r="G31" s="1">
        <v>10.99</v>
      </c>
      <c r="H31" t="s">
        <v>21</v>
      </c>
      <c r="I31" t="s">
        <v>25</v>
      </c>
    </row>
    <row r="32" spans="1:9">
      <c r="A32" s="3">
        <f>+G32/(F32+1.5)</f>
        <v>1.099</v>
      </c>
      <c r="B32">
        <v>94</v>
      </c>
      <c r="C32" t="s">
        <v>102</v>
      </c>
      <c r="D32" t="s">
        <v>0</v>
      </c>
      <c r="E32" t="s">
        <v>61</v>
      </c>
      <c r="F32" s="2">
        <v>8.5</v>
      </c>
      <c r="G32" s="1">
        <v>10.99</v>
      </c>
      <c r="H32" t="s">
        <v>21</v>
      </c>
      <c r="I32" t="s">
        <v>25</v>
      </c>
    </row>
    <row r="33" spans="1:9">
      <c r="A33" s="3">
        <f>+G33/(F33+1.5)</f>
        <v>1.099</v>
      </c>
      <c r="B33">
        <v>95</v>
      </c>
      <c r="C33" t="s">
        <v>103</v>
      </c>
      <c r="D33" t="s">
        <v>0</v>
      </c>
      <c r="E33" t="s">
        <v>61</v>
      </c>
      <c r="F33" s="2">
        <v>8.5</v>
      </c>
      <c r="G33" s="1">
        <v>10.99</v>
      </c>
      <c r="H33" t="s">
        <v>23</v>
      </c>
      <c r="I33" t="s">
        <v>25</v>
      </c>
    </row>
    <row r="34" spans="1:9">
      <c r="A34" s="3">
        <f>+G34/F34</f>
        <v>1.12375</v>
      </c>
      <c r="B34">
        <v>87</v>
      </c>
      <c r="C34" t="s">
        <v>86</v>
      </c>
      <c r="D34" t="s">
        <v>88</v>
      </c>
      <c r="E34" t="s">
        <v>87</v>
      </c>
      <c r="F34" s="2">
        <v>8</v>
      </c>
      <c r="G34" s="1">
        <v>8.99</v>
      </c>
      <c r="H34" t="s">
        <v>15</v>
      </c>
      <c r="I34" t="s">
        <v>25</v>
      </c>
    </row>
    <row r="35" spans="1:9">
      <c r="A35" s="3">
        <f>+G35/F35</f>
        <v>1.12375</v>
      </c>
      <c r="B35">
        <v>88</v>
      </c>
      <c r="C35" t="s">
        <v>89</v>
      </c>
      <c r="D35" t="s">
        <v>43</v>
      </c>
      <c r="E35" t="s">
        <v>90</v>
      </c>
      <c r="F35" s="2">
        <v>8</v>
      </c>
      <c r="G35" s="1">
        <v>8.99</v>
      </c>
      <c r="H35" t="s">
        <v>19</v>
      </c>
      <c r="I35" t="s">
        <v>25</v>
      </c>
    </row>
    <row r="36" spans="1:9">
      <c r="A36" s="3">
        <f>+G36/F36</f>
        <v>1.1752941176470588</v>
      </c>
      <c r="B36">
        <v>89</v>
      </c>
      <c r="C36" t="s">
        <v>91</v>
      </c>
      <c r="E36" t="s">
        <v>92</v>
      </c>
      <c r="F36" s="2">
        <v>8.5</v>
      </c>
      <c r="G36" s="1">
        <v>9.99</v>
      </c>
      <c r="H36" t="s">
        <v>1</v>
      </c>
      <c r="I36" t="s">
        <v>25</v>
      </c>
    </row>
    <row r="37" spans="1:9">
      <c r="A37" s="3">
        <f>+G37/F37</f>
        <v>1.1752941176470588</v>
      </c>
      <c r="B37">
        <v>90</v>
      </c>
      <c r="C37" t="s">
        <v>93</v>
      </c>
      <c r="E37" t="s">
        <v>94</v>
      </c>
      <c r="F37" s="2">
        <v>8.5</v>
      </c>
      <c r="G37" s="1">
        <v>9.99</v>
      </c>
      <c r="H37" t="s">
        <v>1</v>
      </c>
      <c r="I37" t="s">
        <v>25</v>
      </c>
    </row>
    <row r="38" spans="1:9">
      <c r="A38" s="3">
        <f>+G38/F38</f>
        <v>1.1752941176470588</v>
      </c>
      <c r="B38">
        <v>91</v>
      </c>
      <c r="C38" t="s">
        <v>95</v>
      </c>
      <c r="D38" t="s">
        <v>96</v>
      </c>
      <c r="E38" t="s">
        <v>97</v>
      </c>
      <c r="F38" s="2">
        <v>8.5</v>
      </c>
      <c r="G38" s="1">
        <v>9.99</v>
      </c>
      <c r="H38" t="s">
        <v>23</v>
      </c>
      <c r="I38" t="s">
        <v>25</v>
      </c>
    </row>
    <row r="39" spans="1:9">
      <c r="A39" s="3">
        <f t="shared" ref="A39:A44" si="1">+G39/(F39+1.5)</f>
        <v>1.1990000000000001</v>
      </c>
      <c r="B39">
        <v>96</v>
      </c>
      <c r="C39" t="s">
        <v>104</v>
      </c>
      <c r="D39" t="s">
        <v>0</v>
      </c>
      <c r="E39" t="s">
        <v>61</v>
      </c>
      <c r="F39" s="2">
        <v>8.5</v>
      </c>
      <c r="G39" s="1">
        <v>11.99</v>
      </c>
      <c r="H39" t="s">
        <v>15</v>
      </c>
      <c r="I39" t="s">
        <v>25</v>
      </c>
    </row>
    <row r="40" spans="1:9">
      <c r="A40" s="3">
        <f t="shared" si="1"/>
        <v>1.1990000000000001</v>
      </c>
      <c r="B40">
        <v>97</v>
      </c>
      <c r="C40" t="s">
        <v>105</v>
      </c>
      <c r="E40" t="s">
        <v>90</v>
      </c>
      <c r="F40" s="2">
        <v>8.5</v>
      </c>
      <c r="G40" s="1">
        <v>11.99</v>
      </c>
      <c r="H40" t="s">
        <v>15</v>
      </c>
      <c r="I40" t="s">
        <v>25</v>
      </c>
    </row>
    <row r="41" spans="1:9">
      <c r="A41" s="3">
        <f t="shared" si="1"/>
        <v>1.3157894736842106</v>
      </c>
      <c r="B41">
        <v>98</v>
      </c>
      <c r="C41" t="s">
        <v>106</v>
      </c>
      <c r="E41" t="s">
        <v>107</v>
      </c>
      <c r="F41" s="2">
        <v>8</v>
      </c>
      <c r="G41" s="1">
        <v>12.5</v>
      </c>
      <c r="H41" t="s">
        <v>16</v>
      </c>
      <c r="I41" t="s">
        <v>25</v>
      </c>
    </row>
    <row r="42" spans="1:9">
      <c r="A42" s="3">
        <f t="shared" si="1"/>
        <v>1.4553398058252427</v>
      </c>
      <c r="B42">
        <v>101</v>
      </c>
      <c r="C42" t="s">
        <v>112</v>
      </c>
      <c r="D42" t="s">
        <v>113</v>
      </c>
      <c r="E42" t="s">
        <v>114</v>
      </c>
      <c r="F42" s="2">
        <v>8.8000000000000007</v>
      </c>
      <c r="G42" s="1">
        <v>14.99</v>
      </c>
      <c r="H42" t="s">
        <v>23</v>
      </c>
      <c r="I42" t="s">
        <v>25</v>
      </c>
    </row>
    <row r="43" spans="1:9">
      <c r="A43" s="3">
        <f t="shared" si="1"/>
        <v>1.4624390243902439</v>
      </c>
      <c r="B43">
        <v>100</v>
      </c>
      <c r="C43" t="s">
        <v>110</v>
      </c>
      <c r="D43" t="s">
        <v>108</v>
      </c>
      <c r="E43" t="s">
        <v>109</v>
      </c>
      <c r="F43" s="2">
        <v>8.75</v>
      </c>
      <c r="G43" s="1">
        <v>14.99</v>
      </c>
      <c r="H43" t="s">
        <v>1</v>
      </c>
      <c r="I43" t="s">
        <v>25</v>
      </c>
    </row>
    <row r="44" spans="1:9">
      <c r="A44" s="3">
        <f t="shared" si="1"/>
        <v>1.4949999999999999</v>
      </c>
      <c r="B44">
        <v>99</v>
      </c>
      <c r="C44" t="s">
        <v>111</v>
      </c>
      <c r="E44" t="s">
        <v>76</v>
      </c>
      <c r="F44" s="2">
        <v>8.5</v>
      </c>
      <c r="G44" s="1">
        <v>14.95</v>
      </c>
      <c r="H44" t="s">
        <v>22</v>
      </c>
      <c r="I44" t="s">
        <v>25</v>
      </c>
    </row>
    <row r="45" spans="1:9">
      <c r="C45" s="4" t="s">
        <v>226</v>
      </c>
    </row>
    <row r="46" spans="1:9">
      <c r="A46" s="3">
        <f t="shared" ref="A46:A51" si="2">+G46/(F46-1.5)</f>
        <v>0.42750000000000005</v>
      </c>
      <c r="B46">
        <v>5</v>
      </c>
      <c r="C46" t="s">
        <v>124</v>
      </c>
      <c r="D46" t="s">
        <v>118</v>
      </c>
      <c r="E46" t="s">
        <v>115</v>
      </c>
      <c r="F46" s="2">
        <v>8.5</v>
      </c>
      <c r="G46" s="1">
        <f>3.99*750/1000</f>
        <v>2.9925000000000002</v>
      </c>
      <c r="H46" t="s">
        <v>17</v>
      </c>
      <c r="I46" t="s">
        <v>27</v>
      </c>
    </row>
    <row r="47" spans="1:9">
      <c r="A47" s="3">
        <f t="shared" si="2"/>
        <v>0.43730769230769229</v>
      </c>
      <c r="B47">
        <v>2</v>
      </c>
      <c r="C47" t="s">
        <v>120</v>
      </c>
      <c r="E47" t="s">
        <v>119</v>
      </c>
      <c r="F47" s="2">
        <v>8</v>
      </c>
      <c r="G47" s="1">
        <f>3.79*750/1000</f>
        <v>2.8424999999999998</v>
      </c>
      <c r="H47" t="s">
        <v>26</v>
      </c>
      <c r="I47" t="s">
        <v>27</v>
      </c>
    </row>
    <row r="48" spans="1:9">
      <c r="A48" s="3">
        <f t="shared" si="2"/>
        <v>0.43730769230769229</v>
      </c>
      <c r="B48">
        <v>3</v>
      </c>
      <c r="C48" t="s">
        <v>121</v>
      </c>
      <c r="D48" t="s">
        <v>118</v>
      </c>
      <c r="E48" t="s">
        <v>115</v>
      </c>
      <c r="F48" s="2">
        <v>8</v>
      </c>
      <c r="G48" s="1">
        <f>3.79*750/1000</f>
        <v>2.8424999999999998</v>
      </c>
      <c r="H48" t="s">
        <v>26</v>
      </c>
      <c r="I48" t="s">
        <v>27</v>
      </c>
    </row>
    <row r="49" spans="1:9">
      <c r="A49" s="3">
        <f t="shared" si="2"/>
        <v>0.52153846153846151</v>
      </c>
      <c r="B49">
        <v>1</v>
      </c>
      <c r="C49" t="s">
        <v>116</v>
      </c>
      <c r="D49" t="s">
        <v>118</v>
      </c>
      <c r="E49" t="s">
        <v>39</v>
      </c>
      <c r="F49" s="2">
        <v>8</v>
      </c>
      <c r="G49" s="1">
        <v>3.39</v>
      </c>
      <c r="H49" t="s">
        <v>26</v>
      </c>
      <c r="I49" t="s">
        <v>27</v>
      </c>
    </row>
    <row r="50" spans="1:9">
      <c r="A50" s="3">
        <f t="shared" si="2"/>
        <v>0.59846153846153849</v>
      </c>
      <c r="B50">
        <v>4</v>
      </c>
      <c r="C50" t="s">
        <v>122</v>
      </c>
      <c r="E50" t="s">
        <v>123</v>
      </c>
      <c r="F50" s="2">
        <v>8</v>
      </c>
      <c r="G50" s="1">
        <v>3.89</v>
      </c>
      <c r="H50" t="s">
        <v>46</v>
      </c>
      <c r="I50" t="s">
        <v>27</v>
      </c>
    </row>
    <row r="51" spans="1:9">
      <c r="A51" s="3">
        <f t="shared" si="2"/>
        <v>0.59857142857142864</v>
      </c>
      <c r="B51">
        <v>6</v>
      </c>
      <c r="C51" t="s">
        <v>125</v>
      </c>
      <c r="D51" t="s">
        <v>126</v>
      </c>
      <c r="E51" t="s">
        <v>127</v>
      </c>
      <c r="F51" s="2">
        <v>8.5</v>
      </c>
      <c r="G51" s="1">
        <v>4.1900000000000004</v>
      </c>
      <c r="H51" t="s">
        <v>1</v>
      </c>
      <c r="I51" t="s">
        <v>27</v>
      </c>
    </row>
    <row r="52" spans="1:9">
      <c r="A52" s="3">
        <f>+G52/F52</f>
        <v>0.61</v>
      </c>
      <c r="B52">
        <v>12</v>
      </c>
      <c r="C52" t="s">
        <v>138</v>
      </c>
      <c r="E52" t="s">
        <v>139</v>
      </c>
      <c r="F52" s="2">
        <v>9</v>
      </c>
      <c r="G52" s="1">
        <v>5.49</v>
      </c>
      <c r="H52" t="s">
        <v>15</v>
      </c>
      <c r="I52" t="s">
        <v>27</v>
      </c>
    </row>
    <row r="53" spans="1:9">
      <c r="A53" s="3">
        <f>+G53/F53</f>
        <v>0.61</v>
      </c>
      <c r="B53">
        <v>13</v>
      </c>
      <c r="C53" t="s">
        <v>140</v>
      </c>
      <c r="E53" t="s">
        <v>141</v>
      </c>
      <c r="F53" s="2">
        <v>9</v>
      </c>
      <c r="G53" s="1">
        <v>5.49</v>
      </c>
      <c r="H53" t="s">
        <v>17</v>
      </c>
      <c r="I53" t="s">
        <v>27</v>
      </c>
    </row>
    <row r="54" spans="1:9">
      <c r="A54" s="3">
        <f>+G54/(F54-1.5)</f>
        <v>0.62714285714285711</v>
      </c>
      <c r="B54">
        <v>7</v>
      </c>
      <c r="C54" t="s">
        <v>128</v>
      </c>
      <c r="E54" t="s">
        <v>129</v>
      </c>
      <c r="F54" s="2">
        <v>8.5</v>
      </c>
      <c r="G54" s="1">
        <v>4.3899999999999997</v>
      </c>
      <c r="H54" t="s">
        <v>17</v>
      </c>
      <c r="I54" t="s">
        <v>27</v>
      </c>
    </row>
    <row r="55" spans="1:9">
      <c r="A55" s="3">
        <f t="shared" ref="A55:A67" si="3">+G55/F55</f>
        <v>0.62742857142857145</v>
      </c>
      <c r="B55">
        <v>14</v>
      </c>
      <c r="C55" t="s">
        <v>144</v>
      </c>
      <c r="D55" t="s">
        <v>143</v>
      </c>
      <c r="E55" t="s">
        <v>142</v>
      </c>
      <c r="F55" s="2">
        <v>8.75</v>
      </c>
      <c r="G55" s="1">
        <v>5.49</v>
      </c>
      <c r="H55" t="s">
        <v>15</v>
      </c>
      <c r="I55" t="s">
        <v>27</v>
      </c>
    </row>
    <row r="56" spans="1:9">
      <c r="A56" s="3">
        <f t="shared" si="3"/>
        <v>0.62742857142857145</v>
      </c>
      <c r="B56">
        <v>15</v>
      </c>
      <c r="C56" t="s">
        <v>145</v>
      </c>
      <c r="D56" t="s">
        <v>146</v>
      </c>
      <c r="E56" t="s">
        <v>142</v>
      </c>
      <c r="F56" s="2">
        <v>8.75</v>
      </c>
      <c r="G56" s="1">
        <v>5.49</v>
      </c>
      <c r="H56" t="s">
        <v>15</v>
      </c>
      <c r="I56" t="s">
        <v>27</v>
      </c>
    </row>
    <row r="57" spans="1:9">
      <c r="A57" s="3">
        <f t="shared" si="3"/>
        <v>0.62742857142857145</v>
      </c>
      <c r="B57">
        <v>16</v>
      </c>
      <c r="C57" t="s">
        <v>147</v>
      </c>
      <c r="E57" t="s">
        <v>148</v>
      </c>
      <c r="F57" s="2">
        <v>8.75</v>
      </c>
      <c r="G57" s="1">
        <v>5.49</v>
      </c>
      <c r="H57" t="s">
        <v>15</v>
      </c>
      <c r="I57" t="s">
        <v>27</v>
      </c>
    </row>
    <row r="58" spans="1:9">
      <c r="A58" s="3">
        <f t="shared" si="3"/>
        <v>0.64588235294117646</v>
      </c>
      <c r="B58">
        <v>17</v>
      </c>
      <c r="C58" t="s">
        <v>149</v>
      </c>
      <c r="E58" t="s">
        <v>150</v>
      </c>
      <c r="F58" s="2">
        <v>8.5</v>
      </c>
      <c r="G58" s="1">
        <v>5.49</v>
      </c>
      <c r="H58" t="s">
        <v>1</v>
      </c>
      <c r="I58" t="s">
        <v>27</v>
      </c>
    </row>
    <row r="59" spans="1:9">
      <c r="A59" s="3">
        <f t="shared" si="3"/>
        <v>0.64588235294117646</v>
      </c>
      <c r="B59">
        <v>18</v>
      </c>
      <c r="C59" t="s">
        <v>151</v>
      </c>
      <c r="D59" t="s">
        <v>153</v>
      </c>
      <c r="E59" t="s">
        <v>152</v>
      </c>
      <c r="F59" s="2">
        <v>8.5</v>
      </c>
      <c r="G59" s="1">
        <v>5.49</v>
      </c>
      <c r="H59" t="s">
        <v>18</v>
      </c>
      <c r="I59" t="s">
        <v>27</v>
      </c>
    </row>
    <row r="60" spans="1:9">
      <c r="A60" s="3">
        <f t="shared" si="3"/>
        <v>0.66555555555555557</v>
      </c>
      <c r="B60">
        <v>21</v>
      </c>
      <c r="C60" t="s">
        <v>158</v>
      </c>
      <c r="E60" t="s">
        <v>159</v>
      </c>
      <c r="F60" s="2">
        <v>9</v>
      </c>
      <c r="G60" s="1">
        <v>5.99</v>
      </c>
      <c r="H60" t="s">
        <v>17</v>
      </c>
      <c r="I60" t="s">
        <v>27</v>
      </c>
    </row>
    <row r="61" spans="1:9">
      <c r="A61" s="3">
        <f t="shared" si="3"/>
        <v>0.67374999999999996</v>
      </c>
      <c r="B61">
        <v>11</v>
      </c>
      <c r="C61" t="s">
        <v>136</v>
      </c>
      <c r="E61" t="s">
        <v>137</v>
      </c>
      <c r="F61" s="2">
        <v>8</v>
      </c>
      <c r="G61" s="1">
        <v>5.39</v>
      </c>
      <c r="H61" t="s">
        <v>17</v>
      </c>
      <c r="I61" t="s">
        <v>27</v>
      </c>
    </row>
    <row r="62" spans="1:9">
      <c r="A62" s="3">
        <f t="shared" si="3"/>
        <v>0.6875</v>
      </c>
      <c r="B62">
        <v>19</v>
      </c>
      <c r="C62" t="s">
        <v>32</v>
      </c>
      <c r="D62" t="s">
        <v>154</v>
      </c>
      <c r="E62" t="s">
        <v>34</v>
      </c>
      <c r="F62" s="2">
        <v>8</v>
      </c>
      <c r="G62" s="1">
        <v>5.5</v>
      </c>
      <c r="H62" t="s">
        <v>16</v>
      </c>
      <c r="I62" t="s">
        <v>27</v>
      </c>
    </row>
    <row r="63" spans="1:9">
      <c r="A63" s="3">
        <f t="shared" si="3"/>
        <v>0.70470588235294118</v>
      </c>
      <c r="B63">
        <v>22</v>
      </c>
      <c r="C63" t="s">
        <v>160</v>
      </c>
      <c r="D63" t="s">
        <v>161</v>
      </c>
      <c r="E63" t="s">
        <v>115</v>
      </c>
      <c r="F63" s="2">
        <v>8.5</v>
      </c>
      <c r="G63" s="1">
        <v>5.99</v>
      </c>
      <c r="H63" t="s">
        <v>23</v>
      </c>
      <c r="I63" t="s">
        <v>27</v>
      </c>
    </row>
    <row r="64" spans="1:9">
      <c r="A64" s="3">
        <f t="shared" si="3"/>
        <v>0.70470588235294118</v>
      </c>
      <c r="B64">
        <v>23</v>
      </c>
      <c r="C64" t="s">
        <v>162</v>
      </c>
      <c r="E64" t="s">
        <v>139</v>
      </c>
      <c r="F64" s="2">
        <v>8.5</v>
      </c>
      <c r="G64" s="1">
        <v>5.99</v>
      </c>
      <c r="H64" t="s">
        <v>17</v>
      </c>
      <c r="I64" t="s">
        <v>27</v>
      </c>
    </row>
    <row r="65" spans="1:9">
      <c r="A65" s="3">
        <f t="shared" si="3"/>
        <v>0.70470588235294118</v>
      </c>
      <c r="B65">
        <v>24</v>
      </c>
      <c r="C65" t="s">
        <v>163</v>
      </c>
      <c r="E65" t="s">
        <v>150</v>
      </c>
      <c r="F65" s="2">
        <v>8.5</v>
      </c>
      <c r="G65" s="1">
        <v>5.99</v>
      </c>
      <c r="H65" t="s">
        <v>17</v>
      </c>
      <c r="I65" t="s">
        <v>27</v>
      </c>
    </row>
    <row r="66" spans="1:9">
      <c r="A66" s="3">
        <f t="shared" si="3"/>
        <v>0.70470588235294118</v>
      </c>
      <c r="B66">
        <v>25</v>
      </c>
      <c r="C66" t="s">
        <v>164</v>
      </c>
      <c r="D66" t="s">
        <v>135</v>
      </c>
      <c r="E66" t="s">
        <v>63</v>
      </c>
      <c r="F66" s="2">
        <v>8.5</v>
      </c>
      <c r="G66" s="1">
        <v>5.99</v>
      </c>
      <c r="H66" t="s">
        <v>17</v>
      </c>
      <c r="I66" t="s">
        <v>27</v>
      </c>
    </row>
    <row r="67" spans="1:9">
      <c r="A67" s="3">
        <f t="shared" si="3"/>
        <v>0.71125000000000005</v>
      </c>
      <c r="B67">
        <v>20</v>
      </c>
      <c r="C67" t="s">
        <v>155</v>
      </c>
      <c r="D67" t="s">
        <v>156</v>
      </c>
      <c r="E67" t="s">
        <v>157</v>
      </c>
      <c r="F67" s="2">
        <v>8</v>
      </c>
      <c r="G67" s="1">
        <v>5.69</v>
      </c>
      <c r="H67" t="s">
        <v>1</v>
      </c>
      <c r="I67" t="s">
        <v>27</v>
      </c>
    </row>
    <row r="68" spans="1:9">
      <c r="A68" s="3">
        <f>+G68/(F68-1.5)</f>
        <v>0.71285714285714286</v>
      </c>
      <c r="B68">
        <v>8</v>
      </c>
      <c r="C68" t="s">
        <v>130</v>
      </c>
      <c r="E68" t="s">
        <v>131</v>
      </c>
      <c r="F68" s="2">
        <v>8.5</v>
      </c>
      <c r="G68" s="1">
        <v>4.99</v>
      </c>
      <c r="H68" t="s">
        <v>17</v>
      </c>
      <c r="I68" t="s">
        <v>27</v>
      </c>
    </row>
    <row r="69" spans="1:9">
      <c r="A69" s="3">
        <f>+G69/(F69-1)</f>
        <v>0.71285714285714286</v>
      </c>
      <c r="B69">
        <v>10</v>
      </c>
      <c r="C69" t="s">
        <v>134</v>
      </c>
      <c r="D69" t="s">
        <v>135</v>
      </c>
      <c r="E69" t="s">
        <v>101</v>
      </c>
      <c r="F69" s="2">
        <v>8</v>
      </c>
      <c r="G69" s="1">
        <v>4.99</v>
      </c>
      <c r="H69" t="s">
        <v>19</v>
      </c>
      <c r="I69" t="s">
        <v>27</v>
      </c>
    </row>
    <row r="70" spans="1:9">
      <c r="A70" s="3">
        <f>+G70/(F70-1.5)</f>
        <v>0.73925925925925928</v>
      </c>
      <c r="B70">
        <v>9</v>
      </c>
      <c r="C70" t="s">
        <v>132</v>
      </c>
      <c r="D70" t="s">
        <v>133</v>
      </c>
      <c r="E70" t="s">
        <v>115</v>
      </c>
      <c r="F70" s="2">
        <v>8.25</v>
      </c>
      <c r="G70" s="1">
        <v>4.99</v>
      </c>
      <c r="H70" t="s">
        <v>1</v>
      </c>
      <c r="I70" t="s">
        <v>27</v>
      </c>
    </row>
    <row r="71" spans="1:9">
      <c r="A71" s="3">
        <f t="shared" ref="A71:A87" si="4">+G71/F71</f>
        <v>0.75757575757575757</v>
      </c>
      <c r="B71">
        <v>26</v>
      </c>
      <c r="C71" t="s">
        <v>165</v>
      </c>
      <c r="D71" t="s">
        <v>166</v>
      </c>
      <c r="E71" t="s">
        <v>167</v>
      </c>
      <c r="F71" s="2">
        <v>8.25</v>
      </c>
      <c r="G71" s="1">
        <v>6.25</v>
      </c>
      <c r="H71" t="s">
        <v>16</v>
      </c>
      <c r="I71" t="s">
        <v>27</v>
      </c>
    </row>
    <row r="72" spans="1:9">
      <c r="A72" s="3">
        <f t="shared" si="4"/>
        <v>0.7635294117647059</v>
      </c>
      <c r="B72">
        <v>28</v>
      </c>
      <c r="C72" t="s">
        <v>170</v>
      </c>
      <c r="D72" t="s">
        <v>171</v>
      </c>
      <c r="E72" t="s">
        <v>63</v>
      </c>
      <c r="F72" s="2">
        <v>8.5</v>
      </c>
      <c r="G72" s="1">
        <v>6.49</v>
      </c>
      <c r="H72" t="s">
        <v>15</v>
      </c>
      <c r="I72" t="s">
        <v>27</v>
      </c>
    </row>
    <row r="73" spans="1:9">
      <c r="A73" s="3">
        <f t="shared" si="4"/>
        <v>0.7635294117647059</v>
      </c>
      <c r="B73">
        <v>29</v>
      </c>
      <c r="C73" t="s">
        <v>172</v>
      </c>
      <c r="D73" t="s">
        <v>146</v>
      </c>
      <c r="E73" t="s">
        <v>152</v>
      </c>
      <c r="F73" s="2">
        <v>8.5</v>
      </c>
      <c r="G73" s="1">
        <v>6.49</v>
      </c>
      <c r="H73" t="s">
        <v>19</v>
      </c>
      <c r="I73" t="s">
        <v>27</v>
      </c>
    </row>
    <row r="74" spans="1:9">
      <c r="A74" s="3">
        <f t="shared" si="4"/>
        <v>0.77666666666666673</v>
      </c>
      <c r="B74">
        <v>32</v>
      </c>
      <c r="C74" t="s">
        <v>176</v>
      </c>
      <c r="D74" t="s">
        <v>177</v>
      </c>
      <c r="E74" t="s">
        <v>178</v>
      </c>
      <c r="F74" s="2">
        <v>9</v>
      </c>
      <c r="G74" s="1">
        <v>6.99</v>
      </c>
      <c r="H74" t="s">
        <v>1</v>
      </c>
      <c r="I74" t="s">
        <v>27</v>
      </c>
    </row>
    <row r="75" spans="1:9">
      <c r="A75" s="3">
        <f t="shared" si="4"/>
        <v>0.78125</v>
      </c>
      <c r="B75">
        <v>27</v>
      </c>
      <c r="C75" t="s">
        <v>168</v>
      </c>
      <c r="D75" t="s">
        <v>135</v>
      </c>
      <c r="E75" t="s">
        <v>169</v>
      </c>
      <c r="F75" s="2">
        <v>8</v>
      </c>
      <c r="G75" s="1">
        <v>6.25</v>
      </c>
      <c r="H75" t="s">
        <v>16</v>
      </c>
      <c r="I75" t="s">
        <v>27</v>
      </c>
    </row>
    <row r="76" spans="1:9">
      <c r="A76" s="3">
        <f t="shared" si="4"/>
        <v>0.81125000000000003</v>
      </c>
      <c r="B76">
        <v>30</v>
      </c>
      <c r="C76" t="s">
        <v>173</v>
      </c>
      <c r="E76" t="s">
        <v>123</v>
      </c>
      <c r="F76" s="2">
        <v>8</v>
      </c>
      <c r="G76" s="1">
        <v>6.49</v>
      </c>
      <c r="H76" t="s">
        <v>22</v>
      </c>
      <c r="I76" t="s">
        <v>27</v>
      </c>
    </row>
    <row r="77" spans="1:9">
      <c r="A77" s="3">
        <f t="shared" si="4"/>
        <v>0.8125</v>
      </c>
      <c r="B77">
        <v>31</v>
      </c>
      <c r="C77" t="s">
        <v>174</v>
      </c>
      <c r="D77" t="s">
        <v>175</v>
      </c>
      <c r="E77" t="s">
        <v>59</v>
      </c>
      <c r="F77" s="2">
        <v>8</v>
      </c>
      <c r="G77" s="1">
        <v>6.5</v>
      </c>
      <c r="H77" t="s">
        <v>16</v>
      </c>
      <c r="I77" t="s">
        <v>27</v>
      </c>
    </row>
    <row r="78" spans="1:9">
      <c r="A78" s="3">
        <f t="shared" si="4"/>
        <v>0.82235294117647062</v>
      </c>
      <c r="B78">
        <v>33</v>
      </c>
      <c r="C78" t="s">
        <v>180</v>
      </c>
      <c r="D78" t="s">
        <v>179</v>
      </c>
      <c r="E78" t="s">
        <v>152</v>
      </c>
      <c r="F78" s="2">
        <v>8.5</v>
      </c>
      <c r="G78" s="1">
        <v>6.99</v>
      </c>
      <c r="H78" t="s">
        <v>14</v>
      </c>
      <c r="I78" t="s">
        <v>27</v>
      </c>
    </row>
    <row r="79" spans="1:9">
      <c r="A79" s="3">
        <f t="shared" si="4"/>
        <v>0.88777777777777778</v>
      </c>
      <c r="B79">
        <v>36</v>
      </c>
      <c r="C79" t="s">
        <v>185</v>
      </c>
      <c r="D79" t="s">
        <v>117</v>
      </c>
      <c r="E79" t="s">
        <v>186</v>
      </c>
      <c r="F79" s="2">
        <v>9</v>
      </c>
      <c r="G79" s="1">
        <v>7.99</v>
      </c>
      <c r="H79" t="s">
        <v>15</v>
      </c>
      <c r="I79" t="s">
        <v>27</v>
      </c>
    </row>
    <row r="80" spans="1:9">
      <c r="A80" s="3">
        <f t="shared" si="4"/>
        <v>0.91176470588235292</v>
      </c>
      <c r="B80">
        <v>34</v>
      </c>
      <c r="C80" t="s">
        <v>181</v>
      </c>
      <c r="E80" t="s">
        <v>182</v>
      </c>
      <c r="F80" s="2">
        <v>8.5</v>
      </c>
      <c r="G80" s="1">
        <v>7.75</v>
      </c>
      <c r="H80" t="s">
        <v>16</v>
      </c>
      <c r="I80" t="s">
        <v>27</v>
      </c>
    </row>
    <row r="81" spans="1:9">
      <c r="A81" s="3">
        <f t="shared" si="4"/>
        <v>0.91314285714285715</v>
      </c>
      <c r="B81">
        <v>37</v>
      </c>
      <c r="C81" t="s">
        <v>187</v>
      </c>
      <c r="E81" t="s">
        <v>188</v>
      </c>
      <c r="F81" s="2">
        <v>8.75</v>
      </c>
      <c r="G81" s="1">
        <v>7.99</v>
      </c>
      <c r="H81" t="s">
        <v>15</v>
      </c>
      <c r="I81" t="s">
        <v>27</v>
      </c>
    </row>
    <row r="82" spans="1:9">
      <c r="A82" s="3">
        <f t="shared" si="4"/>
        <v>0.91647058823529415</v>
      </c>
      <c r="B82">
        <v>35</v>
      </c>
      <c r="C82" t="s">
        <v>183</v>
      </c>
      <c r="D82" t="s">
        <v>184</v>
      </c>
      <c r="E82" t="s">
        <v>34</v>
      </c>
      <c r="F82" s="2">
        <v>8.5</v>
      </c>
      <c r="G82" s="1">
        <v>7.79</v>
      </c>
      <c r="H82" t="s">
        <v>23</v>
      </c>
      <c r="I82" t="s">
        <v>27</v>
      </c>
    </row>
    <row r="83" spans="1:9">
      <c r="A83" s="3">
        <f t="shared" si="4"/>
        <v>0.93142857142857149</v>
      </c>
      <c r="B83">
        <v>38</v>
      </c>
      <c r="C83" t="s">
        <v>189</v>
      </c>
      <c r="E83" t="s">
        <v>190</v>
      </c>
      <c r="F83" s="2">
        <v>8.75</v>
      </c>
      <c r="G83" s="1">
        <v>8.15</v>
      </c>
      <c r="H83" t="s">
        <v>22</v>
      </c>
      <c r="I83" t="s">
        <v>27</v>
      </c>
    </row>
    <row r="84" spans="1:9">
      <c r="A84" s="3">
        <f t="shared" si="4"/>
        <v>0.97529411764705876</v>
      </c>
      <c r="B84">
        <v>39</v>
      </c>
      <c r="C84" t="s">
        <v>191</v>
      </c>
      <c r="E84" t="s">
        <v>137</v>
      </c>
      <c r="F84" s="2">
        <v>8.5</v>
      </c>
      <c r="G84" s="1">
        <v>8.2899999999999991</v>
      </c>
      <c r="H84" t="s">
        <v>22</v>
      </c>
      <c r="I84" t="s">
        <v>27</v>
      </c>
    </row>
    <row r="85" spans="1:9">
      <c r="A85" s="3">
        <f t="shared" si="4"/>
        <v>0.99882352941176478</v>
      </c>
      <c r="B85">
        <v>40</v>
      </c>
      <c r="C85" t="s">
        <v>192</v>
      </c>
      <c r="E85" t="s">
        <v>139</v>
      </c>
      <c r="F85" s="2">
        <v>8.5</v>
      </c>
      <c r="G85" s="1">
        <v>8.49</v>
      </c>
      <c r="H85" t="s">
        <v>17</v>
      </c>
      <c r="I85" t="s">
        <v>27</v>
      </c>
    </row>
    <row r="86" spans="1:9">
      <c r="A86" s="3">
        <f t="shared" si="4"/>
        <v>1.0576470588235294</v>
      </c>
      <c r="B86">
        <v>41</v>
      </c>
      <c r="C86" t="s">
        <v>193</v>
      </c>
      <c r="E86" t="s">
        <v>48</v>
      </c>
      <c r="F86" s="2">
        <v>8.5</v>
      </c>
      <c r="G86" s="1">
        <v>8.99</v>
      </c>
      <c r="H86" t="s">
        <v>21</v>
      </c>
      <c r="I86" t="s">
        <v>27</v>
      </c>
    </row>
    <row r="87" spans="1:9">
      <c r="A87" s="3">
        <f t="shared" si="4"/>
        <v>1.0896969696969698</v>
      </c>
      <c r="B87">
        <v>42</v>
      </c>
      <c r="C87" t="s">
        <v>89</v>
      </c>
      <c r="D87" t="s">
        <v>194</v>
      </c>
      <c r="E87" t="s">
        <v>90</v>
      </c>
      <c r="F87" s="2">
        <v>8.25</v>
      </c>
      <c r="G87" s="1">
        <v>8.99</v>
      </c>
      <c r="H87" t="s">
        <v>19</v>
      </c>
      <c r="I87" t="s">
        <v>27</v>
      </c>
    </row>
    <row r="88" spans="1:9">
      <c r="A88" s="3">
        <f>+G88/(F88+1.5)</f>
        <v>1.099</v>
      </c>
      <c r="B88">
        <v>49</v>
      </c>
      <c r="C88" t="s">
        <v>208</v>
      </c>
      <c r="D88" t="s">
        <v>209</v>
      </c>
      <c r="E88" t="s">
        <v>210</v>
      </c>
      <c r="F88" s="2">
        <v>8.5</v>
      </c>
      <c r="G88" s="1">
        <v>10.99</v>
      </c>
      <c r="H88" t="s">
        <v>23</v>
      </c>
      <c r="I88" t="s">
        <v>27</v>
      </c>
    </row>
    <row r="89" spans="1:9">
      <c r="A89" s="3">
        <f t="shared" ref="A89:A94" si="5">+G89/F89</f>
        <v>1.1164705882352941</v>
      </c>
      <c r="B89">
        <v>43</v>
      </c>
      <c r="C89" t="s">
        <v>195</v>
      </c>
      <c r="D89" t="s">
        <v>196</v>
      </c>
      <c r="E89" t="s">
        <v>197</v>
      </c>
      <c r="F89" s="2">
        <v>8.5</v>
      </c>
      <c r="G89" s="1">
        <v>9.49</v>
      </c>
      <c r="H89" t="s">
        <v>20</v>
      </c>
      <c r="I89" t="s">
        <v>27</v>
      </c>
    </row>
    <row r="90" spans="1:9">
      <c r="A90" s="3">
        <f t="shared" si="5"/>
        <v>1.1752941176470588</v>
      </c>
      <c r="B90">
        <v>44</v>
      </c>
      <c r="C90" t="s">
        <v>198</v>
      </c>
      <c r="D90" t="s">
        <v>199</v>
      </c>
      <c r="E90" t="s">
        <v>152</v>
      </c>
      <c r="F90" s="2">
        <v>8.5</v>
      </c>
      <c r="G90" s="1">
        <v>9.99</v>
      </c>
      <c r="H90" t="s">
        <v>20</v>
      </c>
      <c r="I90" t="s">
        <v>27</v>
      </c>
    </row>
    <row r="91" spans="1:9">
      <c r="A91" s="3">
        <f t="shared" si="5"/>
        <v>1.1752941176470588</v>
      </c>
      <c r="B91">
        <v>45</v>
      </c>
      <c r="C91" t="s">
        <v>200</v>
      </c>
      <c r="E91" t="s">
        <v>201</v>
      </c>
      <c r="F91" s="2">
        <v>8.5</v>
      </c>
      <c r="G91" s="1">
        <v>9.99</v>
      </c>
      <c r="H91" t="s">
        <v>20</v>
      </c>
      <c r="I91" t="s">
        <v>27</v>
      </c>
    </row>
    <row r="92" spans="1:9">
      <c r="A92" s="3">
        <f t="shared" si="5"/>
        <v>1.1752941176470588</v>
      </c>
      <c r="B92">
        <v>46</v>
      </c>
      <c r="C92" t="s">
        <v>202</v>
      </c>
      <c r="D92" t="s">
        <v>203</v>
      </c>
      <c r="E92" t="s">
        <v>94</v>
      </c>
      <c r="F92" s="2">
        <v>8.5</v>
      </c>
      <c r="G92" s="1">
        <v>9.99</v>
      </c>
      <c r="H92" t="s">
        <v>1</v>
      </c>
      <c r="I92" t="s">
        <v>27</v>
      </c>
    </row>
    <row r="93" spans="1:9">
      <c r="A93" s="3">
        <f t="shared" si="5"/>
        <v>1.24875</v>
      </c>
      <c r="B93">
        <v>47</v>
      </c>
      <c r="C93" t="s">
        <v>204</v>
      </c>
      <c r="D93" t="s">
        <v>205</v>
      </c>
      <c r="E93" t="s">
        <v>97</v>
      </c>
      <c r="F93" s="2">
        <v>8</v>
      </c>
      <c r="G93" s="1">
        <v>9.99</v>
      </c>
      <c r="H93" t="s">
        <v>23</v>
      </c>
      <c r="I93" t="s">
        <v>27</v>
      </c>
    </row>
    <row r="94" spans="1:9">
      <c r="A94" s="3">
        <f t="shared" si="5"/>
        <v>1.24875</v>
      </c>
      <c r="B94">
        <v>48</v>
      </c>
      <c r="C94" t="s">
        <v>206</v>
      </c>
      <c r="D94" t="s">
        <v>207</v>
      </c>
      <c r="E94" t="s">
        <v>48</v>
      </c>
      <c r="F94" s="2">
        <v>8</v>
      </c>
      <c r="G94" s="1">
        <v>9.99</v>
      </c>
      <c r="H94" t="s">
        <v>22</v>
      </c>
      <c r="I94" t="s">
        <v>27</v>
      </c>
    </row>
    <row r="95" spans="1:9">
      <c r="A95" s="3">
        <f>+G95/(F95+1.5)</f>
        <v>1.3323809523809524</v>
      </c>
      <c r="B95">
        <v>50</v>
      </c>
      <c r="C95" t="s">
        <v>211</v>
      </c>
      <c r="E95" t="s">
        <v>63</v>
      </c>
      <c r="F95" s="2">
        <v>9</v>
      </c>
      <c r="G95" s="1">
        <v>13.99</v>
      </c>
      <c r="H95" t="s">
        <v>21</v>
      </c>
      <c r="I95" t="s">
        <v>27</v>
      </c>
    </row>
    <row r="96" spans="1:9">
      <c r="A96" s="3">
        <f>+G96/(F96+1.5)</f>
        <v>1.4624390243902439</v>
      </c>
      <c r="B96">
        <v>51</v>
      </c>
      <c r="C96" t="s">
        <v>212</v>
      </c>
      <c r="D96" t="s">
        <v>118</v>
      </c>
      <c r="E96" t="s">
        <v>152</v>
      </c>
      <c r="F96" s="2">
        <v>8.75</v>
      </c>
      <c r="G96" s="1">
        <v>14.99</v>
      </c>
      <c r="H96" t="s">
        <v>23</v>
      </c>
      <c r="I96" t="s">
        <v>27</v>
      </c>
    </row>
    <row r="97" spans="1:9">
      <c r="A97" s="3">
        <f>+G97/(F97+1.5)</f>
        <v>1.845128205128205</v>
      </c>
      <c r="B97">
        <v>52</v>
      </c>
      <c r="C97" t="s">
        <v>213</v>
      </c>
      <c r="D97" t="s">
        <v>214</v>
      </c>
      <c r="E97" t="s">
        <v>90</v>
      </c>
      <c r="F97" s="2">
        <v>8.25</v>
      </c>
      <c r="G97" s="1">
        <v>17.989999999999998</v>
      </c>
      <c r="H97" t="s">
        <v>21</v>
      </c>
      <c r="I97" t="s">
        <v>27</v>
      </c>
    </row>
    <row r="98" spans="1:9">
      <c r="A98" s="3">
        <f>+G98/(F98+1.5)</f>
        <v>1.881951219512195</v>
      </c>
      <c r="B98">
        <v>53</v>
      </c>
      <c r="C98" t="s">
        <v>215</v>
      </c>
      <c r="E98" t="s">
        <v>224</v>
      </c>
      <c r="F98" s="2">
        <v>8.75</v>
      </c>
      <c r="G98" s="1">
        <v>19.29</v>
      </c>
      <c r="H98" t="s">
        <v>22</v>
      </c>
      <c r="I98" t="s">
        <v>27</v>
      </c>
    </row>
    <row r="99" spans="1:9">
      <c r="C99" s="4" t="s">
        <v>227</v>
      </c>
    </row>
    <row r="100" spans="1:9">
      <c r="A100" s="3">
        <f t="shared" ref="A100:A105" si="6">+G100/F100</f>
        <v>0.62742857142857145</v>
      </c>
      <c r="B100">
        <v>54</v>
      </c>
      <c r="C100" t="s">
        <v>216</v>
      </c>
      <c r="E100" t="s">
        <v>139</v>
      </c>
      <c r="F100" s="2">
        <v>8.75</v>
      </c>
      <c r="G100" s="1">
        <v>5.49</v>
      </c>
      <c r="H100" t="s">
        <v>15</v>
      </c>
      <c r="I100" t="s">
        <v>28</v>
      </c>
    </row>
    <row r="101" spans="1:9">
      <c r="A101" s="3">
        <f t="shared" si="6"/>
        <v>0.67647058823529416</v>
      </c>
      <c r="B101">
        <v>57</v>
      </c>
      <c r="C101" t="s">
        <v>219</v>
      </c>
      <c r="E101" t="s">
        <v>220</v>
      </c>
      <c r="F101" s="2">
        <v>8.5</v>
      </c>
      <c r="G101" s="1">
        <v>5.75</v>
      </c>
      <c r="H101" t="s">
        <v>16</v>
      </c>
      <c r="I101" t="s">
        <v>28</v>
      </c>
    </row>
    <row r="102" spans="1:9">
      <c r="A102" s="3">
        <f t="shared" si="6"/>
        <v>0.83333333333333337</v>
      </c>
      <c r="B102">
        <v>58</v>
      </c>
      <c r="C102" t="s">
        <v>221</v>
      </c>
      <c r="E102" t="s">
        <v>222</v>
      </c>
      <c r="F102" s="2">
        <v>9</v>
      </c>
      <c r="G102" s="1">
        <v>7.5</v>
      </c>
      <c r="H102" t="s">
        <v>16</v>
      </c>
      <c r="I102" t="s">
        <v>28</v>
      </c>
    </row>
    <row r="103" spans="1:9">
      <c r="A103" s="3">
        <f t="shared" si="6"/>
        <v>0.87375000000000003</v>
      </c>
      <c r="B103">
        <v>56</v>
      </c>
      <c r="C103" t="s">
        <v>218</v>
      </c>
      <c r="E103" t="s">
        <v>137</v>
      </c>
      <c r="F103" s="2">
        <v>8</v>
      </c>
      <c r="G103" s="1">
        <v>6.99</v>
      </c>
      <c r="H103" t="s">
        <v>22</v>
      </c>
      <c r="I103" t="s">
        <v>28</v>
      </c>
    </row>
    <row r="104" spans="1:9">
      <c r="A104" s="3">
        <f t="shared" si="6"/>
        <v>0.94000000000000006</v>
      </c>
      <c r="B104">
        <v>59</v>
      </c>
      <c r="C104" t="s">
        <v>223</v>
      </c>
      <c r="E104" t="s">
        <v>222</v>
      </c>
      <c r="F104" s="2">
        <v>8.5</v>
      </c>
      <c r="G104" s="1">
        <v>7.99</v>
      </c>
      <c r="H104" t="s">
        <v>23</v>
      </c>
      <c r="I104" t="s">
        <v>28</v>
      </c>
    </row>
    <row r="105" spans="1:9">
      <c r="A105" s="3">
        <f t="shared" si="6"/>
        <v>1.1752941176470588</v>
      </c>
      <c r="B105">
        <v>55</v>
      </c>
      <c r="C105" t="s">
        <v>217</v>
      </c>
      <c r="E105" t="s">
        <v>90</v>
      </c>
      <c r="F105" s="2">
        <v>8.5</v>
      </c>
      <c r="G105" s="1">
        <v>9.99</v>
      </c>
      <c r="H105" t="s">
        <v>19</v>
      </c>
      <c r="I105" t="s">
        <v>28</v>
      </c>
    </row>
  </sheetData>
  <sortState ref="A100:K105">
    <sortCondition ref="A100:A105"/>
  </sortState>
  <pageMargins left="0.23622047244094491" right="0.23622047244094491" top="0.74803149606299213" bottom="0.74803149606299213" header="0.31496062992125984" footer="0.31496062992125984"/>
  <pageSetup paperSize="9" scale="92" orientation="portrait" verticalDpi="0"/>
  <rowBreaks count="2" manualBreakCount="2">
    <brk id="44" min="1" max="7" man="1"/>
    <brk id="98" min="1" max="7" man="1"/>
  </rowBreaks>
  <colBreaks count="1" manualBreakCount="1">
    <brk id="8" min="2" max="102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showGridLines="0" topLeftCell="B1" workbookViewId="0">
      <pane ySplit="1" topLeftCell="A2" activePane="bottomLeft" state="frozen"/>
      <selection pane="bottomLeft" activeCell="M10" sqref="M10"/>
    </sheetView>
  </sheetViews>
  <sheetFormatPr baseColWidth="10" defaultColWidth="8.83203125" defaultRowHeight="14" x14ac:dyDescent="0"/>
  <cols>
    <col min="1" max="1" width="8" style="3" hidden="1" customWidth="1"/>
    <col min="2" max="2" width="4.6640625" customWidth="1"/>
    <col min="3" max="3" width="34.83203125" customWidth="1"/>
    <col min="4" max="4" width="30.33203125" customWidth="1"/>
    <col min="5" max="5" width="25" customWidth="1"/>
    <col min="6" max="6" width="7.6640625" style="2" customWidth="1"/>
    <col min="7" max="7" width="6.83203125" style="1" customWidth="1"/>
    <col min="8" max="8" width="15.6640625" customWidth="1"/>
  </cols>
  <sheetData>
    <row r="1" spans="1:15" ht="34" customHeight="1">
      <c r="A1" s="3" t="s">
        <v>3</v>
      </c>
      <c r="B1" s="10" t="s">
        <v>235</v>
      </c>
      <c r="C1" s="10" t="s">
        <v>5</v>
      </c>
      <c r="D1" s="10" t="s">
        <v>6</v>
      </c>
      <c r="E1" s="10" t="s">
        <v>7</v>
      </c>
      <c r="F1" s="11" t="s">
        <v>8</v>
      </c>
      <c r="G1" s="12" t="s">
        <v>9</v>
      </c>
      <c r="H1" s="10" t="s">
        <v>10</v>
      </c>
      <c r="I1" s="10" t="s">
        <v>24</v>
      </c>
    </row>
    <row r="2" spans="1:15">
      <c r="A2" s="3">
        <f>+G2/(F2-1.5)</f>
        <v>0.52153846153846151</v>
      </c>
      <c r="B2" s="7">
        <v>1</v>
      </c>
      <c r="C2" s="7" t="s">
        <v>116</v>
      </c>
      <c r="D2" s="7" t="s">
        <v>118</v>
      </c>
      <c r="E2" s="7" t="s">
        <v>39</v>
      </c>
      <c r="F2" s="8">
        <v>8</v>
      </c>
      <c r="G2" s="9">
        <v>3.39</v>
      </c>
      <c r="H2" s="7" t="s">
        <v>26</v>
      </c>
      <c r="I2" s="7" t="s">
        <v>233</v>
      </c>
      <c r="K2" s="13" t="s">
        <v>231</v>
      </c>
      <c r="L2" s="14"/>
      <c r="M2" s="14"/>
      <c r="N2" s="14"/>
      <c r="O2" s="15"/>
    </row>
    <row r="3" spans="1:15">
      <c r="A3" s="3">
        <f>+G3/(F3-1.5)</f>
        <v>0.43730769230769229</v>
      </c>
      <c r="B3" s="7">
        <v>2</v>
      </c>
      <c r="C3" s="7" t="s">
        <v>120</v>
      </c>
      <c r="D3" s="7"/>
      <c r="E3" s="7" t="s">
        <v>119</v>
      </c>
      <c r="F3" s="8">
        <v>8</v>
      </c>
      <c r="G3" s="9">
        <f>3.79*750/1000</f>
        <v>2.8424999999999998</v>
      </c>
      <c r="H3" s="7" t="s">
        <v>26</v>
      </c>
      <c r="I3" s="7" t="s">
        <v>233</v>
      </c>
      <c r="K3" s="16" t="s">
        <v>230</v>
      </c>
      <c r="L3" s="17"/>
      <c r="M3" s="17"/>
      <c r="N3" s="17"/>
      <c r="O3" s="18"/>
    </row>
    <row r="4" spans="1:15">
      <c r="A4" s="3">
        <f>+G4/(F4-1.5)</f>
        <v>0.43730769230769229</v>
      </c>
      <c r="B4" s="7">
        <v>3</v>
      </c>
      <c r="C4" s="7" t="s">
        <v>121</v>
      </c>
      <c r="D4" s="7" t="s">
        <v>118</v>
      </c>
      <c r="E4" s="7" t="s">
        <v>115</v>
      </c>
      <c r="F4" s="8">
        <v>8</v>
      </c>
      <c r="G4" s="9">
        <f>3.79*750/1000</f>
        <v>2.8424999999999998</v>
      </c>
      <c r="H4" s="7" t="s">
        <v>26</v>
      </c>
      <c r="I4" s="7" t="s">
        <v>233</v>
      </c>
      <c r="K4" s="16" t="s">
        <v>229</v>
      </c>
      <c r="L4" s="17"/>
      <c r="M4" s="17"/>
      <c r="N4" s="17"/>
      <c r="O4" s="18"/>
    </row>
    <row r="5" spans="1:15">
      <c r="A5" s="3">
        <f>+G5/(F5-1.5)</f>
        <v>0.59846153846153849</v>
      </c>
      <c r="B5" s="7">
        <v>4</v>
      </c>
      <c r="C5" s="7" t="s">
        <v>122</v>
      </c>
      <c r="D5" s="7"/>
      <c r="E5" s="7" t="s">
        <v>123</v>
      </c>
      <c r="F5" s="8">
        <v>8</v>
      </c>
      <c r="G5" s="9">
        <v>3.89</v>
      </c>
      <c r="H5" s="7" t="s">
        <v>46</v>
      </c>
      <c r="I5" s="7" t="s">
        <v>233</v>
      </c>
      <c r="K5" s="16" t="s">
        <v>29</v>
      </c>
      <c r="L5" s="17"/>
      <c r="M5" s="17"/>
      <c r="N5" s="17"/>
      <c r="O5" s="18"/>
    </row>
    <row r="6" spans="1:15">
      <c r="A6" s="3">
        <f>+G6/(F6-1.5)</f>
        <v>0.42750000000000005</v>
      </c>
      <c r="B6" s="7">
        <v>5</v>
      </c>
      <c r="C6" s="7" t="s">
        <v>124</v>
      </c>
      <c r="D6" s="7" t="s">
        <v>118</v>
      </c>
      <c r="E6" s="7" t="s">
        <v>115</v>
      </c>
      <c r="F6" s="8">
        <v>8.5</v>
      </c>
      <c r="G6" s="9">
        <f>3.99*750/1000</f>
        <v>2.9925000000000002</v>
      </c>
      <c r="H6" s="7" t="s">
        <v>17</v>
      </c>
      <c r="I6" s="7" t="s">
        <v>233</v>
      </c>
      <c r="K6" s="19" t="s">
        <v>228</v>
      </c>
      <c r="L6" s="20"/>
      <c r="M6" s="20"/>
      <c r="N6" s="20"/>
      <c r="O6" s="21"/>
    </row>
    <row r="7" spans="1:15">
      <c r="A7" s="3">
        <f>+G7/F7</f>
        <v>0.49294117647058827</v>
      </c>
      <c r="B7" s="7">
        <v>6</v>
      </c>
      <c r="C7" s="7" t="s">
        <v>125</v>
      </c>
      <c r="D7" s="7" t="s">
        <v>126</v>
      </c>
      <c r="E7" s="7" t="s">
        <v>127</v>
      </c>
      <c r="F7" s="8">
        <v>8.5</v>
      </c>
      <c r="G7" s="9">
        <v>4.1900000000000004</v>
      </c>
      <c r="H7" s="7" t="s">
        <v>1</v>
      </c>
      <c r="I7" s="7" t="s">
        <v>233</v>
      </c>
    </row>
    <row r="8" spans="1:15">
      <c r="A8" s="3">
        <f>+G8/F8</f>
        <v>0.51647058823529413</v>
      </c>
      <c r="B8" s="7">
        <v>7</v>
      </c>
      <c r="C8" s="7" t="s">
        <v>128</v>
      </c>
      <c r="D8" s="7"/>
      <c r="E8" s="7" t="s">
        <v>129</v>
      </c>
      <c r="F8" s="8">
        <v>8.5</v>
      </c>
      <c r="G8" s="9">
        <v>4.3899999999999997</v>
      </c>
      <c r="H8" s="7" t="s">
        <v>17</v>
      </c>
      <c r="I8" s="7" t="s">
        <v>233</v>
      </c>
    </row>
    <row r="9" spans="1:15">
      <c r="A9" s="3">
        <f>+G9/F9</f>
        <v>0.58705882352941174</v>
      </c>
      <c r="B9" s="7">
        <v>8</v>
      </c>
      <c r="C9" s="7" t="s">
        <v>130</v>
      </c>
      <c r="D9" s="7"/>
      <c r="E9" s="7" t="s">
        <v>131</v>
      </c>
      <c r="F9" s="8">
        <v>8.5</v>
      </c>
      <c r="G9" s="9">
        <v>4.99</v>
      </c>
      <c r="H9" s="7" t="s">
        <v>17</v>
      </c>
      <c r="I9" s="7" t="s">
        <v>233</v>
      </c>
    </row>
    <row r="10" spans="1:15">
      <c r="A10" s="3">
        <f>+G10/F10</f>
        <v>0.60484848484848486</v>
      </c>
      <c r="B10" s="7">
        <v>9</v>
      </c>
      <c r="C10" s="7" t="s">
        <v>132</v>
      </c>
      <c r="D10" s="7" t="s">
        <v>133</v>
      </c>
      <c r="E10" s="7" t="s">
        <v>115</v>
      </c>
      <c r="F10" s="8">
        <v>8.25</v>
      </c>
      <c r="G10" s="9">
        <v>4.99</v>
      </c>
      <c r="H10" s="7" t="s">
        <v>1</v>
      </c>
      <c r="I10" s="7" t="s">
        <v>233</v>
      </c>
    </row>
    <row r="11" spans="1:15">
      <c r="A11" s="3">
        <f>+G11/(F11-1.5)</f>
        <v>0.76769230769230767</v>
      </c>
      <c r="B11" s="7">
        <v>10</v>
      </c>
      <c r="C11" s="7" t="s">
        <v>134</v>
      </c>
      <c r="D11" s="7" t="s">
        <v>135</v>
      </c>
      <c r="E11" s="7" t="s">
        <v>101</v>
      </c>
      <c r="F11" s="8">
        <v>8</v>
      </c>
      <c r="G11" s="9">
        <v>4.99</v>
      </c>
      <c r="H11" s="7" t="s">
        <v>19</v>
      </c>
      <c r="I11" s="7" t="s">
        <v>233</v>
      </c>
    </row>
    <row r="12" spans="1:15">
      <c r="A12" s="3">
        <f>+G12/F12</f>
        <v>0.67374999999999996</v>
      </c>
      <c r="B12" s="7">
        <v>11</v>
      </c>
      <c r="C12" s="7" t="s">
        <v>136</v>
      </c>
      <c r="D12" s="7"/>
      <c r="E12" s="7" t="s">
        <v>137</v>
      </c>
      <c r="F12" s="8">
        <v>8</v>
      </c>
      <c r="G12" s="9">
        <v>5.39</v>
      </c>
      <c r="H12" s="7" t="s">
        <v>17</v>
      </c>
      <c r="I12" s="7" t="s">
        <v>233</v>
      </c>
    </row>
    <row r="13" spans="1:15">
      <c r="A13" s="3">
        <f>+G13/F13</f>
        <v>0.61</v>
      </c>
      <c r="B13" s="7">
        <v>12</v>
      </c>
      <c r="C13" s="7" t="s">
        <v>138</v>
      </c>
      <c r="D13" s="7"/>
      <c r="E13" s="7" t="s">
        <v>139</v>
      </c>
      <c r="F13" s="8">
        <v>9</v>
      </c>
      <c r="G13" s="9">
        <v>5.49</v>
      </c>
      <c r="H13" s="7" t="s">
        <v>15</v>
      </c>
      <c r="I13" s="7" t="s">
        <v>233</v>
      </c>
    </row>
    <row r="14" spans="1:15">
      <c r="A14" s="3">
        <f>+G14/(F14-1.5)</f>
        <v>0.73199999999999998</v>
      </c>
      <c r="B14" s="7">
        <v>13</v>
      </c>
      <c r="C14" s="7" t="s">
        <v>140</v>
      </c>
      <c r="D14" s="7"/>
      <c r="E14" s="7" t="s">
        <v>141</v>
      </c>
      <c r="F14" s="8">
        <v>9</v>
      </c>
      <c r="G14" s="9">
        <v>5.49</v>
      </c>
      <c r="H14" s="7" t="s">
        <v>17</v>
      </c>
      <c r="I14" s="7" t="s">
        <v>233</v>
      </c>
    </row>
    <row r="15" spans="1:15">
      <c r="A15" s="3">
        <f>+G15/(F15-1.5)</f>
        <v>0.75724137931034485</v>
      </c>
      <c r="B15" s="7">
        <v>14</v>
      </c>
      <c r="C15" s="7" t="s">
        <v>144</v>
      </c>
      <c r="D15" s="7" t="s">
        <v>143</v>
      </c>
      <c r="E15" s="7" t="s">
        <v>142</v>
      </c>
      <c r="F15" s="8">
        <v>8.75</v>
      </c>
      <c r="G15" s="9">
        <v>5.49</v>
      </c>
      <c r="H15" s="7" t="s">
        <v>15</v>
      </c>
      <c r="I15" s="7" t="s">
        <v>233</v>
      </c>
    </row>
    <row r="16" spans="1:15">
      <c r="A16" s="3">
        <f t="shared" ref="A16:A25" si="0">+G16/F16</f>
        <v>0.62742857142857145</v>
      </c>
      <c r="B16" s="7">
        <v>15</v>
      </c>
      <c r="C16" s="7" t="s">
        <v>145</v>
      </c>
      <c r="D16" s="7" t="s">
        <v>146</v>
      </c>
      <c r="E16" s="7" t="s">
        <v>142</v>
      </c>
      <c r="F16" s="8">
        <v>8.75</v>
      </c>
      <c r="G16" s="9">
        <v>5.49</v>
      </c>
      <c r="H16" s="7" t="s">
        <v>15</v>
      </c>
      <c r="I16" s="7" t="s">
        <v>233</v>
      </c>
    </row>
    <row r="17" spans="1:9">
      <c r="A17" s="3">
        <f t="shared" si="0"/>
        <v>0.62742857142857145</v>
      </c>
      <c r="B17" s="7">
        <v>16</v>
      </c>
      <c r="C17" s="7" t="s">
        <v>147</v>
      </c>
      <c r="D17" s="7"/>
      <c r="E17" s="7" t="s">
        <v>148</v>
      </c>
      <c r="F17" s="8">
        <v>8.75</v>
      </c>
      <c r="G17" s="9">
        <v>5.49</v>
      </c>
      <c r="H17" s="7" t="s">
        <v>15</v>
      </c>
      <c r="I17" s="7" t="s">
        <v>233</v>
      </c>
    </row>
    <row r="18" spans="1:9">
      <c r="A18" s="3">
        <f t="shared" si="0"/>
        <v>0.64588235294117646</v>
      </c>
      <c r="B18" s="7">
        <v>17</v>
      </c>
      <c r="C18" s="7" t="s">
        <v>149</v>
      </c>
      <c r="D18" s="7"/>
      <c r="E18" s="7" t="s">
        <v>150</v>
      </c>
      <c r="F18" s="8">
        <v>8.5</v>
      </c>
      <c r="G18" s="9">
        <v>5.49</v>
      </c>
      <c r="H18" s="7" t="s">
        <v>1</v>
      </c>
      <c r="I18" s="7" t="s">
        <v>233</v>
      </c>
    </row>
    <row r="19" spans="1:9">
      <c r="A19" s="3">
        <f t="shared" si="0"/>
        <v>0.64588235294117646</v>
      </c>
      <c r="B19" s="7">
        <v>18</v>
      </c>
      <c r="C19" s="7" t="s">
        <v>151</v>
      </c>
      <c r="D19" s="7" t="s">
        <v>153</v>
      </c>
      <c r="E19" s="7" t="s">
        <v>152</v>
      </c>
      <c r="F19" s="8">
        <v>8.5</v>
      </c>
      <c r="G19" s="9">
        <v>5.49</v>
      </c>
      <c r="H19" s="7" t="s">
        <v>18</v>
      </c>
      <c r="I19" s="7" t="s">
        <v>233</v>
      </c>
    </row>
    <row r="20" spans="1:9">
      <c r="A20" s="3">
        <f t="shared" si="0"/>
        <v>0.6875</v>
      </c>
      <c r="B20" s="7">
        <v>19</v>
      </c>
      <c r="C20" s="7" t="s">
        <v>32</v>
      </c>
      <c r="D20" s="7" t="s">
        <v>154</v>
      </c>
      <c r="E20" s="7" t="s">
        <v>34</v>
      </c>
      <c r="F20" s="8">
        <v>8</v>
      </c>
      <c r="G20" s="9">
        <v>5.5</v>
      </c>
      <c r="H20" s="7" t="s">
        <v>16</v>
      </c>
      <c r="I20" s="7" t="s">
        <v>233</v>
      </c>
    </row>
    <row r="21" spans="1:9">
      <c r="A21" s="3">
        <f t="shared" si="0"/>
        <v>0.71125000000000005</v>
      </c>
      <c r="B21" s="7">
        <v>20</v>
      </c>
      <c r="C21" s="7" t="s">
        <v>155</v>
      </c>
      <c r="D21" s="7" t="s">
        <v>156</v>
      </c>
      <c r="E21" s="7" t="s">
        <v>157</v>
      </c>
      <c r="F21" s="8">
        <v>8</v>
      </c>
      <c r="G21" s="9">
        <v>5.69</v>
      </c>
      <c r="H21" s="7" t="s">
        <v>1</v>
      </c>
      <c r="I21" s="7" t="s">
        <v>233</v>
      </c>
    </row>
    <row r="22" spans="1:9">
      <c r="A22" s="3">
        <f t="shared" si="0"/>
        <v>0.66555555555555557</v>
      </c>
      <c r="B22" s="7">
        <v>21</v>
      </c>
      <c r="C22" s="7" t="s">
        <v>158</v>
      </c>
      <c r="D22" s="7"/>
      <c r="E22" s="7" t="s">
        <v>159</v>
      </c>
      <c r="F22" s="8">
        <v>9</v>
      </c>
      <c r="G22" s="9">
        <v>5.99</v>
      </c>
      <c r="H22" s="7" t="s">
        <v>17</v>
      </c>
      <c r="I22" s="7" t="s">
        <v>233</v>
      </c>
    </row>
    <row r="23" spans="1:9">
      <c r="A23" s="3">
        <f t="shared" si="0"/>
        <v>0.70470588235294118</v>
      </c>
      <c r="B23" s="7">
        <v>22</v>
      </c>
      <c r="C23" s="7" t="s">
        <v>160</v>
      </c>
      <c r="D23" s="7" t="s">
        <v>161</v>
      </c>
      <c r="E23" s="7" t="s">
        <v>115</v>
      </c>
      <c r="F23" s="8">
        <v>8.5</v>
      </c>
      <c r="G23" s="9">
        <v>5.99</v>
      </c>
      <c r="H23" s="7" t="s">
        <v>23</v>
      </c>
      <c r="I23" s="7" t="s">
        <v>233</v>
      </c>
    </row>
    <row r="24" spans="1:9">
      <c r="A24" s="3">
        <f t="shared" si="0"/>
        <v>0.70470588235294118</v>
      </c>
      <c r="B24" s="7">
        <v>23</v>
      </c>
      <c r="C24" s="7" t="s">
        <v>162</v>
      </c>
      <c r="D24" s="7"/>
      <c r="E24" s="7" t="s">
        <v>139</v>
      </c>
      <c r="F24" s="8">
        <v>8.5</v>
      </c>
      <c r="G24" s="9">
        <v>5.99</v>
      </c>
      <c r="H24" s="7" t="s">
        <v>17</v>
      </c>
      <c r="I24" s="7" t="s">
        <v>233</v>
      </c>
    </row>
    <row r="25" spans="1:9">
      <c r="A25" s="3">
        <f t="shared" si="0"/>
        <v>0.70470588235294118</v>
      </c>
      <c r="B25" s="7">
        <v>24</v>
      </c>
      <c r="C25" s="7" t="s">
        <v>163</v>
      </c>
      <c r="D25" s="7"/>
      <c r="E25" s="7" t="s">
        <v>150</v>
      </c>
      <c r="F25" s="8">
        <v>8.5</v>
      </c>
      <c r="G25" s="9">
        <v>5.99</v>
      </c>
      <c r="H25" s="7" t="s">
        <v>17</v>
      </c>
      <c r="I25" s="7" t="s">
        <v>233</v>
      </c>
    </row>
    <row r="26" spans="1:9">
      <c r="A26" s="3">
        <f>+G26/(F26+1.5)</f>
        <v>0.59899999999999998</v>
      </c>
      <c r="B26" s="7">
        <v>25</v>
      </c>
      <c r="C26" s="7" t="s">
        <v>164</v>
      </c>
      <c r="D26" s="7" t="s">
        <v>135</v>
      </c>
      <c r="E26" s="7" t="s">
        <v>63</v>
      </c>
      <c r="F26" s="8">
        <v>8.5</v>
      </c>
      <c r="G26" s="9">
        <v>5.99</v>
      </c>
      <c r="H26" s="7" t="s">
        <v>17</v>
      </c>
      <c r="I26" s="7" t="s">
        <v>233</v>
      </c>
    </row>
    <row r="27" spans="1:9">
      <c r="A27" s="3">
        <f>+G27/F27</f>
        <v>0.75757575757575757</v>
      </c>
      <c r="B27" s="7">
        <v>26</v>
      </c>
      <c r="C27" s="7" t="s">
        <v>165</v>
      </c>
      <c r="D27" s="7" t="s">
        <v>166</v>
      </c>
      <c r="E27" s="7" t="s">
        <v>167</v>
      </c>
      <c r="F27" s="8">
        <v>8.25</v>
      </c>
      <c r="G27" s="9">
        <v>6.25</v>
      </c>
      <c r="H27" s="7" t="s">
        <v>16</v>
      </c>
      <c r="I27" s="7" t="s">
        <v>233</v>
      </c>
    </row>
    <row r="28" spans="1:9">
      <c r="A28" s="3">
        <f>+G28/F28</f>
        <v>0.78125</v>
      </c>
      <c r="B28" s="7">
        <v>27</v>
      </c>
      <c r="C28" s="7" t="s">
        <v>168</v>
      </c>
      <c r="D28" s="7" t="s">
        <v>135</v>
      </c>
      <c r="E28" s="7" t="s">
        <v>169</v>
      </c>
      <c r="F28" s="8">
        <v>8</v>
      </c>
      <c r="G28" s="9">
        <v>6.25</v>
      </c>
      <c r="H28" s="7" t="s">
        <v>16</v>
      </c>
      <c r="I28" s="7" t="s">
        <v>233</v>
      </c>
    </row>
    <row r="29" spans="1:9">
      <c r="A29" s="3">
        <f>+G29/F29</f>
        <v>0.7635294117647059</v>
      </c>
      <c r="B29" s="7">
        <v>28</v>
      </c>
      <c r="C29" s="7" t="s">
        <v>170</v>
      </c>
      <c r="D29" s="7" t="s">
        <v>171</v>
      </c>
      <c r="E29" s="7" t="s">
        <v>63</v>
      </c>
      <c r="F29" s="8">
        <v>8.5</v>
      </c>
      <c r="G29" s="9">
        <v>6.49</v>
      </c>
      <c r="H29" s="7" t="s">
        <v>15</v>
      </c>
      <c r="I29" s="7" t="s">
        <v>233</v>
      </c>
    </row>
    <row r="30" spans="1:9">
      <c r="A30" s="3">
        <f>+G30/(F30+1.5)</f>
        <v>0.64900000000000002</v>
      </c>
      <c r="B30" s="7">
        <v>29</v>
      </c>
      <c r="C30" s="7" t="s">
        <v>172</v>
      </c>
      <c r="D30" s="7" t="s">
        <v>146</v>
      </c>
      <c r="E30" s="7" t="s">
        <v>152</v>
      </c>
      <c r="F30" s="8">
        <v>8.5</v>
      </c>
      <c r="G30" s="9">
        <v>6.49</v>
      </c>
      <c r="H30" s="7" t="s">
        <v>19</v>
      </c>
      <c r="I30" s="7" t="s">
        <v>233</v>
      </c>
    </row>
    <row r="31" spans="1:9">
      <c r="A31" s="3">
        <f>+G31/(F31+1.5)</f>
        <v>0.68315789473684208</v>
      </c>
      <c r="B31" s="7">
        <v>30</v>
      </c>
      <c r="C31" s="7" t="s">
        <v>173</v>
      </c>
      <c r="D31" s="7"/>
      <c r="E31" s="7" t="s">
        <v>123</v>
      </c>
      <c r="F31" s="8">
        <v>8</v>
      </c>
      <c r="G31" s="9">
        <v>6.49</v>
      </c>
      <c r="H31" s="7" t="s">
        <v>22</v>
      </c>
      <c r="I31" s="7" t="s">
        <v>233</v>
      </c>
    </row>
    <row r="32" spans="1:9">
      <c r="A32" s="3">
        <f>+G32/(F32+1.5)</f>
        <v>0.68421052631578949</v>
      </c>
      <c r="B32" s="7">
        <v>31</v>
      </c>
      <c r="C32" s="7" t="s">
        <v>174</v>
      </c>
      <c r="D32" s="7" t="s">
        <v>175</v>
      </c>
      <c r="E32" s="7" t="s">
        <v>59</v>
      </c>
      <c r="F32" s="8">
        <v>8</v>
      </c>
      <c r="G32" s="9">
        <v>6.5</v>
      </c>
      <c r="H32" s="7" t="s">
        <v>16</v>
      </c>
      <c r="I32" s="7" t="s">
        <v>233</v>
      </c>
    </row>
    <row r="33" spans="1:9">
      <c r="A33" s="3">
        <f>+G33/F33</f>
        <v>0.77666666666666673</v>
      </c>
      <c r="B33" s="7">
        <v>32</v>
      </c>
      <c r="C33" s="7" t="s">
        <v>176</v>
      </c>
      <c r="D33" s="7" t="s">
        <v>177</v>
      </c>
      <c r="E33" s="7" t="s">
        <v>178</v>
      </c>
      <c r="F33" s="8">
        <v>9</v>
      </c>
      <c r="G33" s="9">
        <v>6.99</v>
      </c>
      <c r="H33" s="7" t="s">
        <v>1</v>
      </c>
      <c r="I33" s="7" t="s">
        <v>233</v>
      </c>
    </row>
    <row r="34" spans="1:9">
      <c r="A34" s="3">
        <f>+G34/F34</f>
        <v>0.82235294117647062</v>
      </c>
      <c r="B34" s="7">
        <v>33</v>
      </c>
      <c r="C34" s="7" t="s">
        <v>180</v>
      </c>
      <c r="D34" s="7" t="s">
        <v>179</v>
      </c>
      <c r="E34" s="7" t="s">
        <v>152</v>
      </c>
      <c r="F34" s="8">
        <v>8.5</v>
      </c>
      <c r="G34" s="9">
        <v>6.99</v>
      </c>
      <c r="H34" s="7" t="s">
        <v>14</v>
      </c>
      <c r="I34" s="7" t="s">
        <v>233</v>
      </c>
    </row>
    <row r="35" spans="1:9">
      <c r="A35" s="3">
        <f>+G35/F35</f>
        <v>0.91176470588235292</v>
      </c>
      <c r="B35" s="7">
        <v>34</v>
      </c>
      <c r="C35" s="7" t="s">
        <v>181</v>
      </c>
      <c r="D35" s="7"/>
      <c r="E35" s="7" t="s">
        <v>182</v>
      </c>
      <c r="F35" s="8">
        <v>8.5</v>
      </c>
      <c r="G35" s="9">
        <v>7.75</v>
      </c>
      <c r="H35" s="7" t="s">
        <v>16</v>
      </c>
      <c r="I35" s="7" t="s">
        <v>233</v>
      </c>
    </row>
    <row r="36" spans="1:9">
      <c r="A36" s="3">
        <f>+G36/F36</f>
        <v>0.91647058823529415</v>
      </c>
      <c r="B36" s="7">
        <v>35</v>
      </c>
      <c r="C36" s="7" t="s">
        <v>183</v>
      </c>
      <c r="D36" s="7" t="s">
        <v>184</v>
      </c>
      <c r="E36" s="7" t="s">
        <v>34</v>
      </c>
      <c r="F36" s="8">
        <v>8.5</v>
      </c>
      <c r="G36" s="9">
        <v>7.79</v>
      </c>
      <c r="H36" s="7" t="s">
        <v>23</v>
      </c>
      <c r="I36" s="7" t="s">
        <v>233</v>
      </c>
    </row>
    <row r="37" spans="1:9">
      <c r="A37" s="3">
        <f>+G37/F37</f>
        <v>0.88777777777777778</v>
      </c>
      <c r="B37" s="7">
        <v>36</v>
      </c>
      <c r="C37" s="7" t="s">
        <v>185</v>
      </c>
      <c r="D37" s="7" t="s">
        <v>117</v>
      </c>
      <c r="E37" s="7" t="s">
        <v>186</v>
      </c>
      <c r="F37" s="8">
        <v>9</v>
      </c>
      <c r="G37" s="9">
        <v>7.99</v>
      </c>
      <c r="H37" s="7" t="s">
        <v>15</v>
      </c>
      <c r="I37" s="7" t="s">
        <v>233</v>
      </c>
    </row>
    <row r="38" spans="1:9">
      <c r="A38" s="3">
        <f t="shared" ref="A38:A43" si="1">+G38/(F38+1.5)</f>
        <v>0.77951219512195125</v>
      </c>
      <c r="B38" s="7">
        <v>37</v>
      </c>
      <c r="C38" s="7" t="s">
        <v>187</v>
      </c>
      <c r="D38" s="7"/>
      <c r="E38" s="7" t="s">
        <v>188</v>
      </c>
      <c r="F38" s="8">
        <v>8.75</v>
      </c>
      <c r="G38" s="9">
        <v>7.99</v>
      </c>
      <c r="H38" s="7" t="s">
        <v>15</v>
      </c>
      <c r="I38" s="7" t="s">
        <v>233</v>
      </c>
    </row>
    <row r="39" spans="1:9">
      <c r="A39" s="3">
        <f t="shared" si="1"/>
        <v>0.79512195121951224</v>
      </c>
      <c r="B39" s="7">
        <v>38</v>
      </c>
      <c r="C39" s="7" t="s">
        <v>189</v>
      </c>
      <c r="D39" s="7"/>
      <c r="E39" s="7" t="s">
        <v>190</v>
      </c>
      <c r="F39" s="8">
        <v>8.75</v>
      </c>
      <c r="G39" s="9">
        <v>8.15</v>
      </c>
      <c r="H39" s="7" t="s">
        <v>22</v>
      </c>
      <c r="I39" s="7" t="s">
        <v>233</v>
      </c>
    </row>
    <row r="40" spans="1:9">
      <c r="A40" s="3">
        <f t="shared" si="1"/>
        <v>0.82899999999999996</v>
      </c>
      <c r="B40" s="7">
        <v>39</v>
      </c>
      <c r="C40" s="7" t="s">
        <v>191</v>
      </c>
      <c r="D40" s="7"/>
      <c r="E40" s="7" t="s">
        <v>137</v>
      </c>
      <c r="F40" s="8">
        <v>8.5</v>
      </c>
      <c r="G40" s="9">
        <v>8.2899999999999991</v>
      </c>
      <c r="H40" s="7" t="s">
        <v>22</v>
      </c>
      <c r="I40" s="7" t="s">
        <v>233</v>
      </c>
    </row>
    <row r="41" spans="1:9">
      <c r="A41" s="3">
        <f t="shared" si="1"/>
        <v>0.84899999999999998</v>
      </c>
      <c r="B41" s="7">
        <v>40</v>
      </c>
      <c r="C41" s="7" t="s">
        <v>192</v>
      </c>
      <c r="D41" s="7"/>
      <c r="E41" s="7" t="s">
        <v>139</v>
      </c>
      <c r="F41" s="8">
        <v>8.5</v>
      </c>
      <c r="G41" s="9">
        <v>8.49</v>
      </c>
      <c r="H41" s="7" t="s">
        <v>17</v>
      </c>
      <c r="I41" s="7" t="s">
        <v>233</v>
      </c>
    </row>
    <row r="42" spans="1:9">
      <c r="A42" s="3">
        <f t="shared" si="1"/>
        <v>0.89900000000000002</v>
      </c>
      <c r="B42" s="7">
        <v>41</v>
      </c>
      <c r="C42" s="7" t="s">
        <v>193</v>
      </c>
      <c r="D42" s="7"/>
      <c r="E42" s="7" t="s">
        <v>48</v>
      </c>
      <c r="F42" s="8">
        <v>8.5</v>
      </c>
      <c r="G42" s="9">
        <v>8.99</v>
      </c>
      <c r="H42" s="7" t="s">
        <v>21</v>
      </c>
      <c r="I42" s="7" t="s">
        <v>233</v>
      </c>
    </row>
    <row r="43" spans="1:9">
      <c r="A43" s="3">
        <f t="shared" si="1"/>
        <v>0.92205128205128206</v>
      </c>
      <c r="B43" s="7">
        <v>42</v>
      </c>
      <c r="C43" s="7" t="s">
        <v>89</v>
      </c>
      <c r="D43" s="7" t="s">
        <v>194</v>
      </c>
      <c r="E43" s="7" t="s">
        <v>90</v>
      </c>
      <c r="F43" s="8">
        <v>8.25</v>
      </c>
      <c r="G43" s="9">
        <v>8.99</v>
      </c>
      <c r="H43" s="7" t="s">
        <v>19</v>
      </c>
      <c r="I43" s="7" t="s">
        <v>233</v>
      </c>
    </row>
    <row r="44" spans="1:9">
      <c r="A44" s="3">
        <f t="shared" ref="A44:A49" si="2">+G44/(F44-1.5)</f>
        <v>1.3557142857142856</v>
      </c>
      <c r="B44" s="7">
        <v>43</v>
      </c>
      <c r="C44" s="7" t="s">
        <v>195</v>
      </c>
      <c r="D44" s="7" t="s">
        <v>196</v>
      </c>
      <c r="E44" s="7" t="s">
        <v>197</v>
      </c>
      <c r="F44" s="8">
        <v>8.5</v>
      </c>
      <c r="G44" s="9">
        <v>9.49</v>
      </c>
      <c r="H44" s="7" t="s">
        <v>20</v>
      </c>
      <c r="I44" s="7" t="s">
        <v>233</v>
      </c>
    </row>
    <row r="45" spans="1:9">
      <c r="A45" s="3">
        <f t="shared" si="2"/>
        <v>1.4271428571428573</v>
      </c>
      <c r="B45" s="7">
        <v>44</v>
      </c>
      <c r="C45" s="7" t="s">
        <v>198</v>
      </c>
      <c r="D45" s="7" t="s">
        <v>199</v>
      </c>
      <c r="E45" s="7" t="s">
        <v>152</v>
      </c>
      <c r="F45" s="8">
        <v>8.5</v>
      </c>
      <c r="G45" s="9">
        <v>9.99</v>
      </c>
      <c r="H45" s="7" t="s">
        <v>20</v>
      </c>
      <c r="I45" s="7" t="s">
        <v>233</v>
      </c>
    </row>
    <row r="46" spans="1:9">
      <c r="A46" s="3">
        <f t="shared" si="2"/>
        <v>1.4271428571428573</v>
      </c>
      <c r="B46" s="7">
        <v>45</v>
      </c>
      <c r="C46" s="7" t="s">
        <v>200</v>
      </c>
      <c r="D46" s="7"/>
      <c r="E46" s="7" t="s">
        <v>201</v>
      </c>
      <c r="F46" s="8">
        <v>8.5</v>
      </c>
      <c r="G46" s="9">
        <v>9.99</v>
      </c>
      <c r="H46" s="7" t="s">
        <v>20</v>
      </c>
      <c r="I46" s="7" t="s">
        <v>233</v>
      </c>
    </row>
    <row r="47" spans="1:9">
      <c r="A47" s="3">
        <f t="shared" si="2"/>
        <v>1.4271428571428573</v>
      </c>
      <c r="B47" s="7">
        <v>46</v>
      </c>
      <c r="C47" s="7" t="s">
        <v>202</v>
      </c>
      <c r="D47" s="7" t="s">
        <v>203</v>
      </c>
      <c r="E47" s="7" t="s">
        <v>94</v>
      </c>
      <c r="F47" s="8">
        <v>8.5</v>
      </c>
      <c r="G47" s="9">
        <v>9.99</v>
      </c>
      <c r="H47" s="7" t="s">
        <v>1</v>
      </c>
      <c r="I47" s="7" t="s">
        <v>233</v>
      </c>
    </row>
    <row r="48" spans="1:9">
      <c r="A48" s="3">
        <f t="shared" si="2"/>
        <v>1.5369230769230771</v>
      </c>
      <c r="B48" s="7">
        <v>47</v>
      </c>
      <c r="C48" s="7" t="s">
        <v>204</v>
      </c>
      <c r="D48" s="7" t="s">
        <v>205</v>
      </c>
      <c r="E48" s="7" t="s">
        <v>97</v>
      </c>
      <c r="F48" s="8">
        <v>8</v>
      </c>
      <c r="G48" s="9">
        <v>9.99</v>
      </c>
      <c r="H48" s="7" t="s">
        <v>23</v>
      </c>
      <c r="I48" s="7" t="s">
        <v>233</v>
      </c>
    </row>
    <row r="49" spans="1:9">
      <c r="A49" s="3">
        <f t="shared" si="2"/>
        <v>1.5369230769230771</v>
      </c>
      <c r="B49" s="7">
        <v>48</v>
      </c>
      <c r="C49" s="7" t="s">
        <v>206</v>
      </c>
      <c r="D49" s="7" t="s">
        <v>207</v>
      </c>
      <c r="E49" s="7" t="s">
        <v>48</v>
      </c>
      <c r="F49" s="8">
        <v>8</v>
      </c>
      <c r="G49" s="9">
        <v>9.99</v>
      </c>
      <c r="H49" s="7" t="s">
        <v>22</v>
      </c>
      <c r="I49" s="7" t="s">
        <v>233</v>
      </c>
    </row>
    <row r="50" spans="1:9">
      <c r="A50" s="3">
        <f>+G50/F50</f>
        <v>1.2929411764705883</v>
      </c>
      <c r="B50" s="7">
        <v>49</v>
      </c>
      <c r="C50" s="7" t="s">
        <v>208</v>
      </c>
      <c r="D50" s="7" t="s">
        <v>209</v>
      </c>
      <c r="E50" s="7" t="s">
        <v>210</v>
      </c>
      <c r="F50" s="8">
        <v>8.5</v>
      </c>
      <c r="G50" s="9">
        <v>10.99</v>
      </c>
      <c r="H50" s="7" t="s">
        <v>23</v>
      </c>
      <c r="I50" s="7" t="s">
        <v>233</v>
      </c>
    </row>
    <row r="51" spans="1:9">
      <c r="A51" s="3">
        <f>+G51/F51</f>
        <v>1.5544444444444445</v>
      </c>
      <c r="B51" s="7">
        <v>50</v>
      </c>
      <c r="C51" s="7" t="s">
        <v>211</v>
      </c>
      <c r="D51" s="7"/>
      <c r="E51" s="7" t="s">
        <v>63</v>
      </c>
      <c r="F51" s="8">
        <v>9</v>
      </c>
      <c r="G51" s="9">
        <v>13.99</v>
      </c>
      <c r="H51" s="7" t="s">
        <v>21</v>
      </c>
      <c r="I51" s="7" t="s">
        <v>233</v>
      </c>
    </row>
    <row r="52" spans="1:9">
      <c r="A52" s="3">
        <f>+G52/(F52-1.5)</f>
        <v>2.0675862068965518</v>
      </c>
      <c r="B52" s="7">
        <v>51</v>
      </c>
      <c r="C52" s="7" t="s">
        <v>212</v>
      </c>
      <c r="D52" s="7" t="s">
        <v>118</v>
      </c>
      <c r="E52" s="7" t="s">
        <v>152</v>
      </c>
      <c r="F52" s="8">
        <v>8.75</v>
      </c>
      <c r="G52" s="9">
        <v>14.99</v>
      </c>
      <c r="H52" s="7" t="s">
        <v>23</v>
      </c>
      <c r="I52" s="7" t="s">
        <v>233</v>
      </c>
    </row>
    <row r="53" spans="1:9">
      <c r="A53" s="3">
        <f t="shared" ref="A53:A65" si="3">+G53/F53</f>
        <v>2.1806060606060602</v>
      </c>
      <c r="B53" s="7">
        <v>52</v>
      </c>
      <c r="C53" s="7" t="s">
        <v>213</v>
      </c>
      <c r="D53" s="7" t="s">
        <v>214</v>
      </c>
      <c r="E53" s="7" t="s">
        <v>90</v>
      </c>
      <c r="F53" s="8">
        <v>8.25</v>
      </c>
      <c r="G53" s="9">
        <v>17.989999999999998</v>
      </c>
      <c r="H53" s="7" t="s">
        <v>21</v>
      </c>
      <c r="I53" s="7" t="s">
        <v>233</v>
      </c>
    </row>
    <row r="54" spans="1:9">
      <c r="A54" s="3">
        <f t="shared" si="3"/>
        <v>2.2045714285714286</v>
      </c>
      <c r="B54" s="7">
        <v>53</v>
      </c>
      <c r="C54" s="7" t="s">
        <v>215</v>
      </c>
      <c r="D54" s="7"/>
      <c r="E54" s="7" t="s">
        <v>224</v>
      </c>
      <c r="F54" s="8">
        <v>8.75</v>
      </c>
      <c r="G54" s="9">
        <v>19.29</v>
      </c>
      <c r="H54" s="7" t="s">
        <v>22</v>
      </c>
      <c r="I54" s="7" t="s">
        <v>233</v>
      </c>
    </row>
    <row r="55" spans="1:9">
      <c r="A55" s="3">
        <f t="shared" si="3"/>
        <v>0.62742857142857145</v>
      </c>
      <c r="B55" s="7">
        <v>54</v>
      </c>
      <c r="C55" s="7" t="s">
        <v>216</v>
      </c>
      <c r="D55" s="7"/>
      <c r="E55" s="7" t="s">
        <v>139</v>
      </c>
      <c r="F55" s="8">
        <v>8.75</v>
      </c>
      <c r="G55" s="9">
        <v>5.49</v>
      </c>
      <c r="H55" s="7" t="s">
        <v>15</v>
      </c>
      <c r="I55" s="7" t="s">
        <v>234</v>
      </c>
    </row>
    <row r="56" spans="1:9">
      <c r="A56" s="3">
        <f t="shared" si="3"/>
        <v>1.1752941176470588</v>
      </c>
      <c r="B56" s="7">
        <v>55</v>
      </c>
      <c r="C56" s="7" t="s">
        <v>217</v>
      </c>
      <c r="D56" s="7"/>
      <c r="E56" s="7" t="s">
        <v>90</v>
      </c>
      <c r="F56" s="8">
        <v>8.5</v>
      </c>
      <c r="G56" s="9">
        <v>9.99</v>
      </c>
      <c r="H56" s="7" t="s">
        <v>19</v>
      </c>
      <c r="I56" s="7" t="s">
        <v>234</v>
      </c>
    </row>
    <row r="57" spans="1:9">
      <c r="A57" s="3">
        <f t="shared" si="3"/>
        <v>0.87375000000000003</v>
      </c>
      <c r="B57" s="7">
        <v>56</v>
      </c>
      <c r="C57" s="7" t="s">
        <v>218</v>
      </c>
      <c r="D57" s="7"/>
      <c r="E57" s="7" t="s">
        <v>137</v>
      </c>
      <c r="F57" s="8">
        <v>8</v>
      </c>
      <c r="G57" s="9">
        <v>6.99</v>
      </c>
      <c r="H57" s="7" t="s">
        <v>22</v>
      </c>
      <c r="I57" s="7" t="s">
        <v>234</v>
      </c>
    </row>
    <row r="58" spans="1:9">
      <c r="A58" s="3">
        <f t="shared" si="3"/>
        <v>0.67647058823529416</v>
      </c>
      <c r="B58" s="7">
        <v>57</v>
      </c>
      <c r="C58" s="7" t="s">
        <v>219</v>
      </c>
      <c r="D58" s="7"/>
      <c r="E58" s="7" t="s">
        <v>220</v>
      </c>
      <c r="F58" s="8">
        <v>8.5</v>
      </c>
      <c r="G58" s="9">
        <v>5.75</v>
      </c>
      <c r="H58" s="7" t="s">
        <v>16</v>
      </c>
      <c r="I58" s="7" t="s">
        <v>234</v>
      </c>
    </row>
    <row r="59" spans="1:9">
      <c r="A59" s="3">
        <f t="shared" si="3"/>
        <v>0.83333333333333337</v>
      </c>
      <c r="B59" s="7">
        <v>58</v>
      </c>
      <c r="C59" s="7" t="s">
        <v>221</v>
      </c>
      <c r="D59" s="7"/>
      <c r="E59" s="7" t="s">
        <v>222</v>
      </c>
      <c r="F59" s="8">
        <v>9</v>
      </c>
      <c r="G59" s="9">
        <v>7.5</v>
      </c>
      <c r="H59" s="7" t="s">
        <v>16</v>
      </c>
      <c r="I59" s="7" t="s">
        <v>234</v>
      </c>
    </row>
    <row r="60" spans="1:9">
      <c r="A60" s="3">
        <f t="shared" si="3"/>
        <v>0.94000000000000006</v>
      </c>
      <c r="B60" s="7">
        <v>59</v>
      </c>
      <c r="C60" s="7" t="s">
        <v>223</v>
      </c>
      <c r="D60" s="7"/>
      <c r="E60" s="7" t="s">
        <v>222</v>
      </c>
      <c r="F60" s="8">
        <v>8.5</v>
      </c>
      <c r="G60" s="9">
        <v>7.99</v>
      </c>
      <c r="H60" s="7" t="s">
        <v>23</v>
      </c>
      <c r="I60" s="7" t="s">
        <v>234</v>
      </c>
    </row>
    <row r="61" spans="1:9">
      <c r="A61" s="3">
        <f t="shared" si="3"/>
        <v>0.38705882352941179</v>
      </c>
      <c r="B61" s="7">
        <v>60</v>
      </c>
      <c r="C61" s="7" t="s">
        <v>40</v>
      </c>
      <c r="D61" s="7"/>
      <c r="E61" s="7" t="s">
        <v>41</v>
      </c>
      <c r="F61" s="8">
        <v>8.5</v>
      </c>
      <c r="G61" s="9">
        <v>3.29</v>
      </c>
      <c r="H61" s="7" t="s">
        <v>26</v>
      </c>
      <c r="I61" s="7" t="s">
        <v>232</v>
      </c>
    </row>
    <row r="62" spans="1:9">
      <c r="A62" s="3">
        <f t="shared" si="3"/>
        <v>0.46875</v>
      </c>
      <c r="B62" s="7">
        <v>61</v>
      </c>
      <c r="C62" s="7" t="s">
        <v>35</v>
      </c>
      <c r="D62" s="7" t="s">
        <v>36</v>
      </c>
      <c r="E62" s="7" t="s">
        <v>37</v>
      </c>
      <c r="F62" s="8">
        <v>8</v>
      </c>
      <c r="G62" s="9">
        <v>3.75</v>
      </c>
      <c r="H62" s="7" t="s">
        <v>16</v>
      </c>
      <c r="I62" s="7" t="s">
        <v>232</v>
      </c>
    </row>
    <row r="63" spans="1:9">
      <c r="A63" s="3">
        <f t="shared" si="3"/>
        <v>0.46941176470588236</v>
      </c>
      <c r="B63" s="7">
        <v>62</v>
      </c>
      <c r="C63" s="7" t="s">
        <v>42</v>
      </c>
      <c r="D63" s="7" t="s">
        <v>43</v>
      </c>
      <c r="E63" s="7" t="s">
        <v>39</v>
      </c>
      <c r="F63" s="8">
        <v>8.5</v>
      </c>
      <c r="G63" s="9">
        <v>3.99</v>
      </c>
      <c r="H63" s="7" t="s">
        <v>46</v>
      </c>
      <c r="I63" s="7" t="s">
        <v>232</v>
      </c>
    </row>
    <row r="64" spans="1:9">
      <c r="A64" s="3">
        <f t="shared" si="3"/>
        <v>0.49875000000000003</v>
      </c>
      <c r="B64" s="7">
        <v>63</v>
      </c>
      <c r="C64" s="7" t="s">
        <v>44</v>
      </c>
      <c r="D64" s="7"/>
      <c r="E64" s="7" t="s">
        <v>45</v>
      </c>
      <c r="F64" s="8">
        <v>8</v>
      </c>
      <c r="G64" s="9">
        <v>3.99</v>
      </c>
      <c r="H64" s="7" t="s">
        <v>46</v>
      </c>
      <c r="I64" s="7" t="s">
        <v>232</v>
      </c>
    </row>
    <row r="65" spans="1:9">
      <c r="A65" s="3">
        <f t="shared" si="3"/>
        <v>0.49875000000000003</v>
      </c>
      <c r="B65" s="7">
        <v>64</v>
      </c>
      <c r="C65" s="7" t="s">
        <v>38</v>
      </c>
      <c r="D65" s="7" t="s">
        <v>0</v>
      </c>
      <c r="E65" s="7" t="s">
        <v>39</v>
      </c>
      <c r="F65" s="8">
        <v>8</v>
      </c>
      <c r="G65" s="9">
        <v>3.99</v>
      </c>
      <c r="H65" s="7" t="s">
        <v>17</v>
      </c>
      <c r="I65" s="7" t="s">
        <v>232</v>
      </c>
    </row>
    <row r="66" spans="1:9">
      <c r="A66" s="3">
        <f>+G66/(F66-1.5)</f>
        <v>0.71285714285714286</v>
      </c>
      <c r="B66" s="7">
        <v>65</v>
      </c>
      <c r="C66" s="7" t="s">
        <v>47</v>
      </c>
      <c r="D66" s="7"/>
      <c r="E66" s="7" t="s">
        <v>48</v>
      </c>
      <c r="F66" s="8">
        <v>8.5</v>
      </c>
      <c r="G66" s="9">
        <v>4.99</v>
      </c>
      <c r="H66" s="7" t="s">
        <v>15</v>
      </c>
      <c r="I66" s="7" t="s">
        <v>232</v>
      </c>
    </row>
    <row r="67" spans="1:9">
      <c r="A67" s="3">
        <f>+G67/(F67-1)</f>
        <v>0.68827586206896552</v>
      </c>
      <c r="B67" s="7">
        <v>66</v>
      </c>
      <c r="C67" s="7" t="s">
        <v>49</v>
      </c>
      <c r="D67" s="7"/>
      <c r="E67" s="7" t="s">
        <v>50</v>
      </c>
      <c r="F67" s="8">
        <v>8.25</v>
      </c>
      <c r="G67" s="9">
        <v>4.99</v>
      </c>
      <c r="H67" s="7" t="s">
        <v>15</v>
      </c>
      <c r="I67" s="7" t="s">
        <v>232</v>
      </c>
    </row>
    <row r="68" spans="1:9">
      <c r="A68" s="3">
        <f>+G68/(F68-1.5)</f>
        <v>0.76769230769230767</v>
      </c>
      <c r="B68" s="7">
        <v>67</v>
      </c>
      <c r="C68" s="7" t="s">
        <v>51</v>
      </c>
      <c r="D68" s="7" t="s">
        <v>52</v>
      </c>
      <c r="E68" s="7" t="s">
        <v>53</v>
      </c>
      <c r="F68" s="8">
        <v>8</v>
      </c>
      <c r="G68" s="9">
        <v>4.99</v>
      </c>
      <c r="H68" s="7" t="s">
        <v>19</v>
      </c>
      <c r="I68" s="7" t="s">
        <v>232</v>
      </c>
    </row>
    <row r="69" spans="1:9">
      <c r="A69" s="3">
        <f t="shared" ref="A69:A85" si="4">+G69/F69</f>
        <v>0.63624999999999998</v>
      </c>
      <c r="B69" s="7">
        <v>68</v>
      </c>
      <c r="C69" s="7" t="s">
        <v>2</v>
      </c>
      <c r="D69" s="7" t="s">
        <v>0</v>
      </c>
      <c r="E69" s="7" t="s">
        <v>115</v>
      </c>
      <c r="F69" s="8">
        <v>8</v>
      </c>
      <c r="G69" s="9">
        <v>5.09</v>
      </c>
      <c r="H69" s="7" t="s">
        <v>1</v>
      </c>
      <c r="I69" s="7" t="s">
        <v>232</v>
      </c>
    </row>
    <row r="70" spans="1:9">
      <c r="A70" s="3">
        <f t="shared" si="4"/>
        <v>0.66125</v>
      </c>
      <c r="B70" s="7">
        <v>69</v>
      </c>
      <c r="C70" s="7" t="s">
        <v>11</v>
      </c>
      <c r="D70" s="7" t="s">
        <v>12</v>
      </c>
      <c r="E70" s="7" t="s">
        <v>13</v>
      </c>
      <c r="F70" s="8">
        <v>8</v>
      </c>
      <c r="G70" s="9">
        <v>5.29</v>
      </c>
      <c r="H70" s="7" t="s">
        <v>14</v>
      </c>
      <c r="I70" s="7" t="s">
        <v>232</v>
      </c>
    </row>
    <row r="71" spans="1:9">
      <c r="A71" s="3">
        <f t="shared" si="4"/>
        <v>0.68625000000000003</v>
      </c>
      <c r="B71" s="7">
        <v>70</v>
      </c>
      <c r="C71" s="7" t="s">
        <v>30</v>
      </c>
      <c r="D71" s="7"/>
      <c r="E71" s="7" t="s">
        <v>31</v>
      </c>
      <c r="F71" s="8">
        <v>8</v>
      </c>
      <c r="G71" s="9">
        <v>5.49</v>
      </c>
      <c r="H71" s="7" t="s">
        <v>15</v>
      </c>
      <c r="I71" s="7" t="s">
        <v>232</v>
      </c>
    </row>
    <row r="72" spans="1:9">
      <c r="A72" s="3">
        <f t="shared" si="4"/>
        <v>0.6875</v>
      </c>
      <c r="B72" s="7">
        <v>71</v>
      </c>
      <c r="C72" s="7" t="s">
        <v>32</v>
      </c>
      <c r="D72" s="7" t="s">
        <v>33</v>
      </c>
      <c r="E72" s="7" t="s">
        <v>34</v>
      </c>
      <c r="F72" s="8">
        <v>8</v>
      </c>
      <c r="G72" s="9">
        <v>5.5</v>
      </c>
      <c r="H72" s="7" t="s">
        <v>16</v>
      </c>
      <c r="I72" s="7" t="s">
        <v>232</v>
      </c>
    </row>
    <row r="73" spans="1:9">
      <c r="A73" s="3">
        <f t="shared" si="4"/>
        <v>0.72375</v>
      </c>
      <c r="B73" s="7">
        <v>72</v>
      </c>
      <c r="C73" s="7" t="s">
        <v>54</v>
      </c>
      <c r="D73" s="7" t="s">
        <v>55</v>
      </c>
      <c r="E73" s="7" t="s">
        <v>56</v>
      </c>
      <c r="F73" s="8">
        <v>8</v>
      </c>
      <c r="G73" s="9">
        <v>5.79</v>
      </c>
      <c r="H73" s="7" t="s">
        <v>17</v>
      </c>
      <c r="I73" s="7" t="s">
        <v>232</v>
      </c>
    </row>
    <row r="74" spans="1:9">
      <c r="A74" s="3">
        <f t="shared" si="4"/>
        <v>0.72222222222222221</v>
      </c>
      <c r="B74" s="7">
        <v>73</v>
      </c>
      <c r="C74" s="7" t="s">
        <v>57</v>
      </c>
      <c r="D74" s="7" t="s">
        <v>58</v>
      </c>
      <c r="E74" s="7" t="s">
        <v>59</v>
      </c>
      <c r="F74" s="8">
        <v>9</v>
      </c>
      <c r="G74" s="9">
        <v>6.5</v>
      </c>
      <c r="H74" s="7" t="s">
        <v>16</v>
      </c>
      <c r="I74" s="7" t="s">
        <v>232</v>
      </c>
    </row>
    <row r="75" spans="1:9">
      <c r="A75" s="3">
        <f t="shared" si="4"/>
        <v>0.82374999999999998</v>
      </c>
      <c r="B75" s="7">
        <v>74</v>
      </c>
      <c r="C75" s="7" t="s">
        <v>60</v>
      </c>
      <c r="D75" s="7" t="s">
        <v>0</v>
      </c>
      <c r="E75" s="7" t="s">
        <v>61</v>
      </c>
      <c r="F75" s="8">
        <v>8</v>
      </c>
      <c r="G75" s="9">
        <v>6.59</v>
      </c>
      <c r="H75" s="7" t="s">
        <v>18</v>
      </c>
      <c r="I75" s="7" t="s">
        <v>232</v>
      </c>
    </row>
    <row r="76" spans="1:9">
      <c r="A76" s="3">
        <f t="shared" si="4"/>
        <v>0.79882352941176471</v>
      </c>
      <c r="B76" s="7">
        <v>75</v>
      </c>
      <c r="C76" s="7" t="s">
        <v>62</v>
      </c>
      <c r="D76" s="7" t="s">
        <v>43</v>
      </c>
      <c r="E76" s="7" t="s">
        <v>63</v>
      </c>
      <c r="F76" s="8">
        <v>8.5</v>
      </c>
      <c r="G76" s="9">
        <v>6.79</v>
      </c>
      <c r="H76" s="7" t="s">
        <v>17</v>
      </c>
      <c r="I76" s="7" t="s">
        <v>232</v>
      </c>
    </row>
    <row r="77" spans="1:9">
      <c r="A77" s="3">
        <f t="shared" si="4"/>
        <v>0.82235294117647062</v>
      </c>
      <c r="B77" s="7">
        <v>76</v>
      </c>
      <c r="C77" s="7" t="s">
        <v>65</v>
      </c>
      <c r="D77" s="7" t="s">
        <v>0</v>
      </c>
      <c r="E77" s="7" t="s">
        <v>64</v>
      </c>
      <c r="F77" s="8">
        <v>8.5</v>
      </c>
      <c r="G77" s="9">
        <v>6.99</v>
      </c>
      <c r="H77" s="7" t="s">
        <v>1</v>
      </c>
      <c r="I77" s="7" t="s">
        <v>232</v>
      </c>
    </row>
    <row r="78" spans="1:9">
      <c r="A78" s="3">
        <f t="shared" si="4"/>
        <v>0.87375000000000003</v>
      </c>
      <c r="B78" s="7">
        <v>77</v>
      </c>
      <c r="C78" s="7" t="s">
        <v>66</v>
      </c>
      <c r="D78" s="7"/>
      <c r="E78" s="7" t="s">
        <v>67</v>
      </c>
      <c r="F78" s="8">
        <v>8</v>
      </c>
      <c r="G78" s="9">
        <v>6.99</v>
      </c>
      <c r="H78" s="7" t="s">
        <v>19</v>
      </c>
      <c r="I78" s="7" t="s">
        <v>232</v>
      </c>
    </row>
    <row r="79" spans="1:9">
      <c r="A79" s="3">
        <f t="shared" si="4"/>
        <v>0.93625000000000003</v>
      </c>
      <c r="B79" s="7">
        <v>78</v>
      </c>
      <c r="C79" s="7" t="s">
        <v>68</v>
      </c>
      <c r="D79" s="7" t="s">
        <v>0</v>
      </c>
      <c r="E79" s="7" t="s">
        <v>69</v>
      </c>
      <c r="F79" s="8">
        <v>8</v>
      </c>
      <c r="G79" s="9">
        <v>7.49</v>
      </c>
      <c r="H79" s="7" t="s">
        <v>20</v>
      </c>
      <c r="I79" s="7" t="s">
        <v>232</v>
      </c>
    </row>
    <row r="80" spans="1:9">
      <c r="A80" s="3">
        <f t="shared" si="4"/>
        <v>0.9684848484848485</v>
      </c>
      <c r="B80" s="7">
        <v>79</v>
      </c>
      <c r="C80" s="7" t="s">
        <v>70</v>
      </c>
      <c r="D80" s="7" t="s">
        <v>71</v>
      </c>
      <c r="E80" s="7" t="s">
        <v>61</v>
      </c>
      <c r="F80" s="8">
        <v>8.25</v>
      </c>
      <c r="G80" s="9">
        <v>7.99</v>
      </c>
      <c r="H80" s="7" t="s">
        <v>15</v>
      </c>
      <c r="I80" s="7" t="s">
        <v>232</v>
      </c>
    </row>
    <row r="81" spans="1:9">
      <c r="A81" s="3">
        <f t="shared" si="4"/>
        <v>0.9684848484848485</v>
      </c>
      <c r="B81" s="7">
        <v>80</v>
      </c>
      <c r="C81" s="7" t="s">
        <v>72</v>
      </c>
      <c r="D81" s="7" t="s">
        <v>58</v>
      </c>
      <c r="E81" s="7" t="s">
        <v>73</v>
      </c>
      <c r="F81" s="8">
        <v>8.25</v>
      </c>
      <c r="G81" s="9">
        <v>7.99</v>
      </c>
      <c r="H81" s="7" t="s">
        <v>20</v>
      </c>
      <c r="I81" s="7" t="s">
        <v>232</v>
      </c>
    </row>
    <row r="82" spans="1:9">
      <c r="A82" s="3">
        <f t="shared" si="4"/>
        <v>0.99875000000000003</v>
      </c>
      <c r="B82" s="7">
        <v>81</v>
      </c>
      <c r="C82" s="7" t="s">
        <v>74</v>
      </c>
      <c r="D82" s="7" t="s">
        <v>75</v>
      </c>
      <c r="E82" s="7" t="s">
        <v>76</v>
      </c>
      <c r="F82" s="8">
        <v>8</v>
      </c>
      <c r="G82" s="9">
        <v>7.99</v>
      </c>
      <c r="H82" s="7" t="s">
        <v>15</v>
      </c>
      <c r="I82" s="7" t="s">
        <v>232</v>
      </c>
    </row>
    <row r="83" spans="1:9">
      <c r="A83" s="3">
        <f t="shared" si="4"/>
        <v>1.0290909090909091</v>
      </c>
      <c r="B83" s="7">
        <v>82</v>
      </c>
      <c r="C83" s="7" t="s">
        <v>77</v>
      </c>
      <c r="D83" s="7" t="s">
        <v>43</v>
      </c>
      <c r="E83" s="7" t="s">
        <v>63</v>
      </c>
      <c r="F83" s="8">
        <v>8.25</v>
      </c>
      <c r="G83" s="9">
        <v>8.49</v>
      </c>
      <c r="H83" s="7" t="s">
        <v>21</v>
      </c>
      <c r="I83" s="7" t="s">
        <v>232</v>
      </c>
    </row>
    <row r="84" spans="1:9">
      <c r="A84" s="3">
        <f t="shared" si="4"/>
        <v>1.06125</v>
      </c>
      <c r="B84" s="7">
        <v>83</v>
      </c>
      <c r="C84" s="7" t="s">
        <v>78</v>
      </c>
      <c r="D84" s="7"/>
      <c r="E84" s="7" t="s">
        <v>79</v>
      </c>
      <c r="F84" s="8">
        <v>8</v>
      </c>
      <c r="G84" s="9">
        <v>8.49</v>
      </c>
      <c r="H84" s="7" t="s">
        <v>21</v>
      </c>
      <c r="I84" s="7" t="s">
        <v>232</v>
      </c>
    </row>
    <row r="85" spans="1:9">
      <c r="A85" s="3">
        <f t="shared" si="4"/>
        <v>1.0576470588235294</v>
      </c>
      <c r="B85" s="7">
        <v>84</v>
      </c>
      <c r="C85" s="7" t="s">
        <v>80</v>
      </c>
      <c r="D85" s="7"/>
      <c r="E85" s="7" t="s">
        <v>81</v>
      </c>
      <c r="F85" s="8">
        <v>8.5</v>
      </c>
      <c r="G85" s="9">
        <v>8.99</v>
      </c>
      <c r="H85" s="7" t="s">
        <v>22</v>
      </c>
      <c r="I85" s="7" t="s">
        <v>232</v>
      </c>
    </row>
    <row r="86" spans="1:9">
      <c r="A86" s="3">
        <f>+G86/(F86+1.5)</f>
        <v>0.92205128205128206</v>
      </c>
      <c r="B86" s="7">
        <v>85</v>
      </c>
      <c r="C86" s="7" t="s">
        <v>82</v>
      </c>
      <c r="D86" s="7" t="s">
        <v>83</v>
      </c>
      <c r="E86" s="7" t="s">
        <v>59</v>
      </c>
      <c r="F86" s="8">
        <v>8.25</v>
      </c>
      <c r="G86" s="9">
        <v>8.99</v>
      </c>
      <c r="H86" s="7" t="s">
        <v>21</v>
      </c>
      <c r="I86" s="7" t="s">
        <v>232</v>
      </c>
    </row>
    <row r="87" spans="1:9">
      <c r="A87" s="3">
        <f t="shared" ref="A87:A92" si="5">+G87/F87</f>
        <v>1.0896969696969698</v>
      </c>
      <c r="B87" s="7">
        <v>86</v>
      </c>
      <c r="C87" s="7" t="s">
        <v>84</v>
      </c>
      <c r="D87" s="7"/>
      <c r="E87" s="7" t="s">
        <v>85</v>
      </c>
      <c r="F87" s="8">
        <v>8.25</v>
      </c>
      <c r="G87" s="9">
        <v>8.99</v>
      </c>
      <c r="H87" s="7" t="s">
        <v>23</v>
      </c>
      <c r="I87" s="7" t="s">
        <v>232</v>
      </c>
    </row>
    <row r="88" spans="1:9">
      <c r="A88" s="3">
        <f t="shared" si="5"/>
        <v>1.12375</v>
      </c>
      <c r="B88" s="7">
        <v>87</v>
      </c>
      <c r="C88" s="7" t="s">
        <v>86</v>
      </c>
      <c r="D88" s="7" t="s">
        <v>88</v>
      </c>
      <c r="E88" s="7" t="s">
        <v>87</v>
      </c>
      <c r="F88" s="8">
        <v>8</v>
      </c>
      <c r="G88" s="9">
        <v>8.99</v>
      </c>
      <c r="H88" s="7" t="s">
        <v>15</v>
      </c>
      <c r="I88" s="7" t="s">
        <v>232</v>
      </c>
    </row>
    <row r="89" spans="1:9">
      <c r="A89" s="3">
        <f t="shared" si="5"/>
        <v>1.12375</v>
      </c>
      <c r="B89" s="7">
        <v>88</v>
      </c>
      <c r="C89" s="7" t="s">
        <v>89</v>
      </c>
      <c r="D89" s="7" t="s">
        <v>43</v>
      </c>
      <c r="E89" s="7" t="s">
        <v>90</v>
      </c>
      <c r="F89" s="8">
        <v>8</v>
      </c>
      <c r="G89" s="9">
        <v>8.99</v>
      </c>
      <c r="H89" s="7" t="s">
        <v>19</v>
      </c>
      <c r="I89" s="7" t="s">
        <v>232</v>
      </c>
    </row>
    <row r="90" spans="1:9">
      <c r="A90" s="3">
        <f t="shared" si="5"/>
        <v>1.1752941176470588</v>
      </c>
      <c r="B90" s="7">
        <v>89</v>
      </c>
      <c r="C90" s="7" t="s">
        <v>91</v>
      </c>
      <c r="D90" s="7"/>
      <c r="E90" s="7" t="s">
        <v>92</v>
      </c>
      <c r="F90" s="8">
        <v>8.5</v>
      </c>
      <c r="G90" s="9">
        <v>9.99</v>
      </c>
      <c r="H90" s="7" t="s">
        <v>1</v>
      </c>
      <c r="I90" s="7" t="s">
        <v>232</v>
      </c>
    </row>
    <row r="91" spans="1:9">
      <c r="A91" s="3">
        <f t="shared" si="5"/>
        <v>1.1752941176470588</v>
      </c>
      <c r="B91" s="7">
        <v>90</v>
      </c>
      <c r="C91" s="7" t="s">
        <v>93</v>
      </c>
      <c r="D91" s="7"/>
      <c r="E91" s="7" t="s">
        <v>94</v>
      </c>
      <c r="F91" s="8">
        <v>8.5</v>
      </c>
      <c r="G91" s="9">
        <v>9.99</v>
      </c>
      <c r="H91" s="7" t="s">
        <v>1</v>
      </c>
      <c r="I91" s="7" t="s">
        <v>232</v>
      </c>
    </row>
    <row r="92" spans="1:9">
      <c r="A92" s="3">
        <f t="shared" si="5"/>
        <v>1.1752941176470588</v>
      </c>
      <c r="B92" s="7">
        <v>91</v>
      </c>
      <c r="C92" s="7" t="s">
        <v>95</v>
      </c>
      <c r="D92" s="7" t="s">
        <v>96</v>
      </c>
      <c r="E92" s="7" t="s">
        <v>97</v>
      </c>
      <c r="F92" s="8">
        <v>8.5</v>
      </c>
      <c r="G92" s="9">
        <v>9.99</v>
      </c>
      <c r="H92" s="7" t="s">
        <v>23</v>
      </c>
      <c r="I92" s="7" t="s">
        <v>232</v>
      </c>
    </row>
    <row r="93" spans="1:9">
      <c r="A93" s="3">
        <f>+G93/(F93+1.5)</f>
        <v>1.0589999999999999</v>
      </c>
      <c r="B93" s="7">
        <v>92</v>
      </c>
      <c r="C93" s="7" t="s">
        <v>98</v>
      </c>
      <c r="D93" s="7" t="s">
        <v>0</v>
      </c>
      <c r="E93" s="7" t="s">
        <v>76</v>
      </c>
      <c r="F93" s="8">
        <v>8.5</v>
      </c>
      <c r="G93" s="9">
        <v>10.59</v>
      </c>
      <c r="H93" s="7" t="s">
        <v>17</v>
      </c>
      <c r="I93" s="7" t="s">
        <v>232</v>
      </c>
    </row>
    <row r="94" spans="1:9">
      <c r="A94" s="3">
        <f>+G94/(F94+1.5)</f>
        <v>1.099</v>
      </c>
      <c r="B94" s="7">
        <v>93</v>
      </c>
      <c r="C94" s="7" t="s">
        <v>99</v>
      </c>
      <c r="D94" s="7" t="s">
        <v>100</v>
      </c>
      <c r="E94" s="7" t="s">
        <v>101</v>
      </c>
      <c r="F94" s="8">
        <v>8.5</v>
      </c>
      <c r="G94" s="9">
        <v>10.99</v>
      </c>
      <c r="H94" s="7" t="s">
        <v>21</v>
      </c>
      <c r="I94" s="7" t="s">
        <v>232</v>
      </c>
    </row>
    <row r="95" spans="1:9">
      <c r="A95" s="3">
        <f>+G95/(F95+1.5)</f>
        <v>1.099</v>
      </c>
      <c r="B95" s="7">
        <v>94</v>
      </c>
      <c r="C95" s="7" t="s">
        <v>102</v>
      </c>
      <c r="D95" s="7" t="s">
        <v>0</v>
      </c>
      <c r="E95" s="7" t="s">
        <v>61</v>
      </c>
      <c r="F95" s="8">
        <v>8.5</v>
      </c>
      <c r="G95" s="9">
        <v>10.99</v>
      </c>
      <c r="H95" s="7" t="s">
        <v>21</v>
      </c>
      <c r="I95" s="7" t="s">
        <v>232</v>
      </c>
    </row>
    <row r="96" spans="1:9">
      <c r="A96" s="3">
        <f>+G96/(F96+1.5)</f>
        <v>1.099</v>
      </c>
      <c r="B96" s="7">
        <v>95</v>
      </c>
      <c r="C96" s="7" t="s">
        <v>103</v>
      </c>
      <c r="D96" s="7" t="s">
        <v>0</v>
      </c>
      <c r="E96" s="7" t="s">
        <v>61</v>
      </c>
      <c r="F96" s="8">
        <v>8.5</v>
      </c>
      <c r="G96" s="9">
        <v>10.99</v>
      </c>
      <c r="H96" s="7" t="s">
        <v>23</v>
      </c>
      <c r="I96" s="7" t="s">
        <v>232</v>
      </c>
    </row>
    <row r="97" spans="1:9">
      <c r="A97" s="3">
        <f t="shared" ref="A97:A102" si="6">+G97/F97</f>
        <v>1.4105882352941177</v>
      </c>
      <c r="B97" s="7">
        <v>96</v>
      </c>
      <c r="C97" s="7" t="s">
        <v>104</v>
      </c>
      <c r="D97" s="7" t="s">
        <v>0</v>
      </c>
      <c r="E97" s="7" t="s">
        <v>61</v>
      </c>
      <c r="F97" s="8">
        <v>8.5</v>
      </c>
      <c r="G97" s="9">
        <v>11.99</v>
      </c>
      <c r="H97" s="7" t="s">
        <v>15</v>
      </c>
      <c r="I97" s="7" t="s">
        <v>232</v>
      </c>
    </row>
    <row r="98" spans="1:9">
      <c r="A98" s="3">
        <f t="shared" si="6"/>
        <v>1.4105882352941177</v>
      </c>
      <c r="B98" s="7">
        <v>97</v>
      </c>
      <c r="C98" s="7" t="s">
        <v>105</v>
      </c>
      <c r="D98" s="7"/>
      <c r="E98" s="7" t="s">
        <v>90</v>
      </c>
      <c r="F98" s="8">
        <v>8.5</v>
      </c>
      <c r="G98" s="9">
        <v>11.99</v>
      </c>
      <c r="H98" s="7" t="s">
        <v>15</v>
      </c>
      <c r="I98" s="7" t="s">
        <v>232</v>
      </c>
    </row>
    <row r="99" spans="1:9">
      <c r="A99" s="3">
        <f t="shared" si="6"/>
        <v>1.5625</v>
      </c>
      <c r="B99" s="7">
        <v>98</v>
      </c>
      <c r="C99" s="7" t="s">
        <v>106</v>
      </c>
      <c r="D99" s="7"/>
      <c r="E99" s="7" t="s">
        <v>107</v>
      </c>
      <c r="F99" s="8">
        <v>8</v>
      </c>
      <c r="G99" s="9">
        <v>12.5</v>
      </c>
      <c r="H99" s="7" t="s">
        <v>16</v>
      </c>
      <c r="I99" s="7" t="s">
        <v>232</v>
      </c>
    </row>
    <row r="100" spans="1:9">
      <c r="A100" s="3">
        <f t="shared" si="6"/>
        <v>1.7588235294117647</v>
      </c>
      <c r="B100" s="7">
        <v>99</v>
      </c>
      <c r="C100" s="7" t="s">
        <v>111</v>
      </c>
      <c r="D100" s="7"/>
      <c r="E100" s="7" t="s">
        <v>76</v>
      </c>
      <c r="F100" s="8">
        <v>8.5</v>
      </c>
      <c r="G100" s="9">
        <v>14.95</v>
      </c>
      <c r="H100" s="7" t="s">
        <v>22</v>
      </c>
      <c r="I100" s="7" t="s">
        <v>232</v>
      </c>
    </row>
    <row r="101" spans="1:9">
      <c r="A101" s="3">
        <f t="shared" si="6"/>
        <v>1.7131428571428571</v>
      </c>
      <c r="B101" s="7">
        <v>100</v>
      </c>
      <c r="C101" s="7" t="s">
        <v>110</v>
      </c>
      <c r="D101" s="7" t="s">
        <v>108</v>
      </c>
      <c r="E101" s="7" t="s">
        <v>109</v>
      </c>
      <c r="F101" s="8">
        <v>8.75</v>
      </c>
      <c r="G101" s="9">
        <v>14.99</v>
      </c>
      <c r="H101" s="7" t="s">
        <v>1</v>
      </c>
      <c r="I101" s="7" t="s">
        <v>232</v>
      </c>
    </row>
    <row r="102" spans="1:9">
      <c r="A102" s="3">
        <f t="shared" si="6"/>
        <v>1.7034090909090909</v>
      </c>
      <c r="B102" s="7">
        <v>101</v>
      </c>
      <c r="C102" s="7" t="s">
        <v>112</v>
      </c>
      <c r="D102" s="7" t="s">
        <v>113</v>
      </c>
      <c r="E102" s="7" t="s">
        <v>114</v>
      </c>
      <c r="F102" s="8">
        <v>8.8000000000000007</v>
      </c>
      <c r="G102" s="9">
        <v>14.99</v>
      </c>
      <c r="H102" s="7" t="s">
        <v>23</v>
      </c>
      <c r="I102" s="7" t="s">
        <v>232</v>
      </c>
    </row>
  </sheetData>
  <autoFilter ref="B1:I102">
    <sortState ref="B2:I102">
      <sortCondition ref="B1:B102"/>
    </sortState>
  </autoFilter>
  <pageMargins left="0.23622047244094491" right="0.23622047244094491" top="0.74803149606299213" bottom="0.74803149606299213" header="0.31496062992125984" footer="0.31496062992125984"/>
  <pageSetup paperSize="9" scale="92" orientation="portrait" verticalDpi="0"/>
  <colBreaks count="1" manualBreakCount="1">
    <brk id="8" min="1" max="101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J102"/>
  <sheetViews>
    <sheetView showGridLines="0" topLeftCell="B1" workbookViewId="0">
      <pane ySplit="1" topLeftCell="A2" activePane="bottomLeft" state="frozen"/>
      <selection pane="bottomLeft" activeCell="N21" sqref="N21"/>
    </sheetView>
  </sheetViews>
  <sheetFormatPr baseColWidth="10" defaultColWidth="8.83203125" defaultRowHeight="14" x14ac:dyDescent="0"/>
  <cols>
    <col min="1" max="1" width="8" style="3" hidden="1" customWidth="1"/>
    <col min="2" max="2" width="4.6640625" customWidth="1"/>
    <col min="3" max="3" width="34.83203125" customWidth="1"/>
    <col min="4" max="4" width="30.33203125" customWidth="1"/>
    <col min="5" max="5" width="25" customWidth="1"/>
    <col min="6" max="6" width="7.6640625" style="2" customWidth="1"/>
    <col min="7" max="7" width="6.83203125" style="1" customWidth="1"/>
    <col min="8" max="8" width="15.6640625" customWidth="1"/>
  </cols>
  <sheetData>
    <row r="1" spans="1:10" ht="34" customHeight="1">
      <c r="A1" s="3" t="s">
        <v>3</v>
      </c>
      <c r="B1" s="10" t="s">
        <v>235</v>
      </c>
      <c r="C1" s="10" t="s">
        <v>5</v>
      </c>
      <c r="D1" s="10" t="s">
        <v>6</v>
      </c>
      <c r="E1" s="10" t="s">
        <v>7</v>
      </c>
      <c r="F1" s="11" t="s">
        <v>8</v>
      </c>
      <c r="G1" s="12" t="s">
        <v>9</v>
      </c>
      <c r="H1" s="10" t="s">
        <v>10</v>
      </c>
      <c r="I1" s="10" t="s">
        <v>24</v>
      </c>
    </row>
    <row r="2" spans="1:10" hidden="1">
      <c r="A2" s="3">
        <f>+G2/(F2-1.5)</f>
        <v>0.47000000000000003</v>
      </c>
      <c r="B2" s="7">
        <v>60</v>
      </c>
      <c r="C2" s="7" t="s">
        <v>40</v>
      </c>
      <c r="D2" s="7"/>
      <c r="E2" s="7" t="s">
        <v>41</v>
      </c>
      <c r="F2" s="8">
        <v>8.5</v>
      </c>
      <c r="G2" s="9">
        <v>3.29</v>
      </c>
      <c r="H2" s="7" t="s">
        <v>26</v>
      </c>
      <c r="I2" s="7" t="s">
        <v>232</v>
      </c>
      <c r="J2" t="s">
        <v>231</v>
      </c>
    </row>
    <row r="3" spans="1:10" hidden="1">
      <c r="A3" s="3">
        <f>+G3/(F3-1.5)</f>
        <v>0.57000000000000006</v>
      </c>
      <c r="B3" s="7">
        <v>62</v>
      </c>
      <c r="C3" s="7" t="s">
        <v>42</v>
      </c>
      <c r="D3" s="7" t="s">
        <v>43</v>
      </c>
      <c r="E3" s="7" t="s">
        <v>39</v>
      </c>
      <c r="F3" s="8">
        <v>8.5</v>
      </c>
      <c r="G3" s="9">
        <v>3.99</v>
      </c>
      <c r="H3" s="7" t="s">
        <v>46</v>
      </c>
      <c r="I3" s="7" t="s">
        <v>232</v>
      </c>
      <c r="J3" t="s">
        <v>230</v>
      </c>
    </row>
    <row r="4" spans="1:10" hidden="1">
      <c r="A4" s="3">
        <f>+G4/(F4-1.5)</f>
        <v>0.57692307692307687</v>
      </c>
      <c r="B4" s="7">
        <v>61</v>
      </c>
      <c r="C4" s="7" t="s">
        <v>35</v>
      </c>
      <c r="D4" s="7" t="s">
        <v>36</v>
      </c>
      <c r="E4" s="7" t="s">
        <v>37</v>
      </c>
      <c r="F4" s="8">
        <v>8</v>
      </c>
      <c r="G4" s="9">
        <v>3.75</v>
      </c>
      <c r="H4" s="7" t="s">
        <v>16</v>
      </c>
      <c r="I4" s="7" t="s">
        <v>232</v>
      </c>
      <c r="J4" t="s">
        <v>229</v>
      </c>
    </row>
    <row r="5" spans="1:10" hidden="1">
      <c r="A5" s="3">
        <f>+G5/(F5-1.5)</f>
        <v>0.61384615384615393</v>
      </c>
      <c r="B5" s="7">
        <v>63</v>
      </c>
      <c r="C5" s="7" t="s">
        <v>44</v>
      </c>
      <c r="D5" s="7"/>
      <c r="E5" s="7" t="s">
        <v>45</v>
      </c>
      <c r="F5" s="8">
        <v>8</v>
      </c>
      <c r="G5" s="9">
        <v>3.99</v>
      </c>
      <c r="H5" s="7" t="s">
        <v>46</v>
      </c>
      <c r="I5" s="7" t="s">
        <v>232</v>
      </c>
      <c r="J5" t="s">
        <v>29</v>
      </c>
    </row>
    <row r="6" spans="1:10" hidden="1">
      <c r="A6" s="3">
        <f>+G6/(F6-1.5)</f>
        <v>0.61384615384615393</v>
      </c>
      <c r="B6" s="7">
        <v>64</v>
      </c>
      <c r="C6" s="7" t="s">
        <v>38</v>
      </c>
      <c r="D6" s="7" t="s">
        <v>0</v>
      </c>
      <c r="E6" s="7" t="s">
        <v>39</v>
      </c>
      <c r="F6" s="8">
        <v>8</v>
      </c>
      <c r="G6" s="9">
        <v>3.99</v>
      </c>
      <c r="H6" s="7" t="s">
        <v>17</v>
      </c>
      <c r="I6" s="7" t="s">
        <v>232</v>
      </c>
      <c r="J6" t="s">
        <v>228</v>
      </c>
    </row>
    <row r="7" spans="1:10" hidden="1">
      <c r="A7" s="3">
        <f>+G7/F7</f>
        <v>0.63624999999999998</v>
      </c>
      <c r="B7" s="7">
        <v>68</v>
      </c>
      <c r="C7" s="7" t="s">
        <v>2</v>
      </c>
      <c r="D7" s="7" t="s">
        <v>0</v>
      </c>
      <c r="E7" s="7" t="s">
        <v>115</v>
      </c>
      <c r="F7" s="8">
        <v>8</v>
      </c>
      <c r="G7" s="9">
        <v>5.09</v>
      </c>
      <c r="H7" s="7" t="s">
        <v>1</v>
      </c>
      <c r="I7" s="7" t="s">
        <v>232</v>
      </c>
    </row>
    <row r="8" spans="1:10" hidden="1">
      <c r="A8" s="3">
        <f>+G8/F8</f>
        <v>0.66125</v>
      </c>
      <c r="B8" s="7">
        <v>69</v>
      </c>
      <c r="C8" s="7" t="s">
        <v>11</v>
      </c>
      <c r="D8" s="7" t="s">
        <v>12</v>
      </c>
      <c r="E8" s="7" t="s">
        <v>13</v>
      </c>
      <c r="F8" s="8">
        <v>8</v>
      </c>
      <c r="G8" s="9">
        <v>5.29</v>
      </c>
      <c r="H8" s="7" t="s">
        <v>14</v>
      </c>
      <c r="I8" s="7" t="s">
        <v>232</v>
      </c>
    </row>
    <row r="9" spans="1:10">
      <c r="A9" s="3">
        <f>+G9/F9</f>
        <v>0.61</v>
      </c>
      <c r="B9" s="7">
        <v>12</v>
      </c>
      <c r="C9" s="7" t="s">
        <v>138</v>
      </c>
      <c r="D9" s="7"/>
      <c r="E9" s="7" t="s">
        <v>139</v>
      </c>
      <c r="F9" s="8">
        <v>9</v>
      </c>
      <c r="G9" s="9">
        <v>5.49</v>
      </c>
      <c r="H9" s="7" t="s">
        <v>15</v>
      </c>
      <c r="I9" s="7" t="s">
        <v>233</v>
      </c>
    </row>
    <row r="10" spans="1:10" hidden="1">
      <c r="A10" s="3">
        <f>+G10/F10</f>
        <v>0.6875</v>
      </c>
      <c r="B10" s="7">
        <v>71</v>
      </c>
      <c r="C10" s="7" t="s">
        <v>32</v>
      </c>
      <c r="D10" s="7" t="s">
        <v>33</v>
      </c>
      <c r="E10" s="7" t="s">
        <v>34</v>
      </c>
      <c r="F10" s="8">
        <v>8</v>
      </c>
      <c r="G10" s="9">
        <v>5.5</v>
      </c>
      <c r="H10" s="7" t="s">
        <v>16</v>
      </c>
      <c r="I10" s="7" t="s">
        <v>232</v>
      </c>
    </row>
    <row r="11" spans="1:10">
      <c r="A11" s="3">
        <f>+G11/(F11-1.5)</f>
        <v>1.0653333333333335</v>
      </c>
      <c r="B11" s="7">
        <v>36</v>
      </c>
      <c r="C11" s="7" t="s">
        <v>185</v>
      </c>
      <c r="D11" s="7" t="s">
        <v>117</v>
      </c>
      <c r="E11" s="7" t="s">
        <v>186</v>
      </c>
      <c r="F11" s="8">
        <v>9</v>
      </c>
      <c r="G11" s="9">
        <v>7.99</v>
      </c>
      <c r="H11" s="7" t="s">
        <v>15</v>
      </c>
      <c r="I11" s="7" t="s">
        <v>233</v>
      </c>
    </row>
    <row r="12" spans="1:10" hidden="1">
      <c r="A12" s="3">
        <f>+G12/F12</f>
        <v>0.72222222222222221</v>
      </c>
      <c r="B12" s="7">
        <v>73</v>
      </c>
      <c r="C12" s="7" t="s">
        <v>57</v>
      </c>
      <c r="D12" s="7" t="s">
        <v>58</v>
      </c>
      <c r="E12" s="7" t="s">
        <v>59</v>
      </c>
      <c r="F12" s="8">
        <v>9</v>
      </c>
      <c r="G12" s="9">
        <v>6.5</v>
      </c>
      <c r="H12" s="7" t="s">
        <v>16</v>
      </c>
      <c r="I12" s="7" t="s">
        <v>232</v>
      </c>
    </row>
    <row r="13" spans="1:10" hidden="1">
      <c r="A13" s="3">
        <f>+G13/F13</f>
        <v>0.72375</v>
      </c>
      <c r="B13" s="7">
        <v>72</v>
      </c>
      <c r="C13" s="7" t="s">
        <v>54</v>
      </c>
      <c r="D13" s="7" t="s">
        <v>55</v>
      </c>
      <c r="E13" s="7" t="s">
        <v>56</v>
      </c>
      <c r="F13" s="8">
        <v>8</v>
      </c>
      <c r="G13" s="9">
        <v>5.79</v>
      </c>
      <c r="H13" s="7" t="s">
        <v>17</v>
      </c>
      <c r="I13" s="7" t="s">
        <v>232</v>
      </c>
    </row>
    <row r="14" spans="1:10">
      <c r="A14" s="3">
        <f>+G14/(F14-1.5)</f>
        <v>0.75724137931034485</v>
      </c>
      <c r="B14" s="7">
        <v>14</v>
      </c>
      <c r="C14" s="7" t="s">
        <v>144</v>
      </c>
      <c r="D14" s="7" t="s">
        <v>143</v>
      </c>
      <c r="E14" s="7" t="s">
        <v>142</v>
      </c>
      <c r="F14" s="8">
        <v>8.75</v>
      </c>
      <c r="G14" s="9">
        <v>5.49</v>
      </c>
      <c r="H14" s="7" t="s">
        <v>15</v>
      </c>
      <c r="I14" s="7" t="s">
        <v>233</v>
      </c>
    </row>
    <row r="15" spans="1:10" hidden="1">
      <c r="A15" s="3">
        <f>+G15/(F15-1.5)</f>
        <v>0.76769230769230767</v>
      </c>
      <c r="B15" s="7">
        <v>67</v>
      </c>
      <c r="C15" s="7" t="s">
        <v>51</v>
      </c>
      <c r="D15" s="7" t="s">
        <v>52</v>
      </c>
      <c r="E15" s="7" t="s">
        <v>53</v>
      </c>
      <c r="F15" s="8">
        <v>8</v>
      </c>
      <c r="G15" s="9">
        <v>4.99</v>
      </c>
      <c r="H15" s="7" t="s">
        <v>19</v>
      </c>
      <c r="I15" s="7" t="s">
        <v>232</v>
      </c>
    </row>
    <row r="16" spans="1:10" hidden="1">
      <c r="A16" s="3">
        <f t="shared" ref="A16:A25" si="0">+G16/F16</f>
        <v>0.79882352941176471</v>
      </c>
      <c r="B16" s="7">
        <v>75</v>
      </c>
      <c r="C16" s="7" t="s">
        <v>62</v>
      </c>
      <c r="D16" s="7" t="s">
        <v>43</v>
      </c>
      <c r="E16" s="7" t="s">
        <v>63</v>
      </c>
      <c r="F16" s="8">
        <v>8.5</v>
      </c>
      <c r="G16" s="9">
        <v>6.79</v>
      </c>
      <c r="H16" s="7" t="s">
        <v>17</v>
      </c>
      <c r="I16" s="7" t="s">
        <v>232</v>
      </c>
    </row>
    <row r="17" spans="1:9" hidden="1">
      <c r="A17" s="3">
        <f t="shared" si="0"/>
        <v>0.82235294117647062</v>
      </c>
      <c r="B17" s="7">
        <v>76</v>
      </c>
      <c r="C17" s="7" t="s">
        <v>65</v>
      </c>
      <c r="D17" s="7" t="s">
        <v>0</v>
      </c>
      <c r="E17" s="7" t="s">
        <v>64</v>
      </c>
      <c r="F17" s="8">
        <v>8.5</v>
      </c>
      <c r="G17" s="9">
        <v>6.99</v>
      </c>
      <c r="H17" s="7" t="s">
        <v>1</v>
      </c>
      <c r="I17" s="7" t="s">
        <v>232</v>
      </c>
    </row>
    <row r="18" spans="1:9" hidden="1">
      <c r="A18" s="3">
        <f t="shared" si="0"/>
        <v>0.82374999999999998</v>
      </c>
      <c r="B18" s="7">
        <v>74</v>
      </c>
      <c r="C18" s="7" t="s">
        <v>60</v>
      </c>
      <c r="D18" s="7" t="s">
        <v>0</v>
      </c>
      <c r="E18" s="7" t="s">
        <v>61</v>
      </c>
      <c r="F18" s="8">
        <v>8</v>
      </c>
      <c r="G18" s="9">
        <v>6.59</v>
      </c>
      <c r="H18" s="7" t="s">
        <v>18</v>
      </c>
      <c r="I18" s="7" t="s">
        <v>232</v>
      </c>
    </row>
    <row r="19" spans="1:9" hidden="1">
      <c r="A19" s="3">
        <f t="shared" si="0"/>
        <v>0.87375000000000003</v>
      </c>
      <c r="B19" s="7">
        <v>77</v>
      </c>
      <c r="C19" s="7" t="s">
        <v>66</v>
      </c>
      <c r="D19" s="7"/>
      <c r="E19" s="7" t="s">
        <v>67</v>
      </c>
      <c r="F19" s="8">
        <v>8</v>
      </c>
      <c r="G19" s="9">
        <v>6.99</v>
      </c>
      <c r="H19" s="7" t="s">
        <v>19</v>
      </c>
      <c r="I19" s="7" t="s">
        <v>232</v>
      </c>
    </row>
    <row r="20" spans="1:9" hidden="1">
      <c r="A20" s="3">
        <f t="shared" si="0"/>
        <v>0.93625000000000003</v>
      </c>
      <c r="B20" s="7">
        <v>78</v>
      </c>
      <c r="C20" s="7" t="s">
        <v>68</v>
      </c>
      <c r="D20" s="7" t="s">
        <v>0</v>
      </c>
      <c r="E20" s="7" t="s">
        <v>69</v>
      </c>
      <c r="F20" s="8">
        <v>8</v>
      </c>
      <c r="G20" s="9">
        <v>7.49</v>
      </c>
      <c r="H20" s="7" t="s">
        <v>20</v>
      </c>
      <c r="I20" s="7" t="s">
        <v>232</v>
      </c>
    </row>
    <row r="21" spans="1:9">
      <c r="A21" s="3">
        <f t="shared" si="0"/>
        <v>0.62742857142857145</v>
      </c>
      <c r="B21" s="7">
        <v>15</v>
      </c>
      <c r="C21" s="7" t="s">
        <v>145</v>
      </c>
      <c r="D21" s="7" t="s">
        <v>146</v>
      </c>
      <c r="E21" s="7" t="s">
        <v>142</v>
      </c>
      <c r="F21" s="8">
        <v>8.75</v>
      </c>
      <c r="G21" s="9">
        <v>5.49</v>
      </c>
      <c r="H21" s="7" t="s">
        <v>15</v>
      </c>
      <c r="I21" s="7" t="s">
        <v>233</v>
      </c>
    </row>
    <row r="22" spans="1:9" hidden="1">
      <c r="A22" s="3">
        <f t="shared" si="0"/>
        <v>0.9684848484848485</v>
      </c>
      <c r="B22" s="7">
        <v>80</v>
      </c>
      <c r="C22" s="7" t="s">
        <v>72</v>
      </c>
      <c r="D22" s="7" t="s">
        <v>58</v>
      </c>
      <c r="E22" s="7" t="s">
        <v>73</v>
      </c>
      <c r="F22" s="8">
        <v>8.25</v>
      </c>
      <c r="G22" s="9">
        <v>7.99</v>
      </c>
      <c r="H22" s="7" t="s">
        <v>20</v>
      </c>
      <c r="I22" s="7" t="s">
        <v>232</v>
      </c>
    </row>
    <row r="23" spans="1:9">
      <c r="A23" s="3">
        <f t="shared" si="0"/>
        <v>0.62742857142857145</v>
      </c>
      <c r="B23" s="7">
        <v>16</v>
      </c>
      <c r="C23" s="7" t="s">
        <v>147</v>
      </c>
      <c r="D23" s="7"/>
      <c r="E23" s="7" t="s">
        <v>148</v>
      </c>
      <c r="F23" s="8">
        <v>8.75</v>
      </c>
      <c r="G23" s="9">
        <v>5.49</v>
      </c>
      <c r="H23" s="7" t="s">
        <v>15</v>
      </c>
      <c r="I23" s="7" t="s">
        <v>233</v>
      </c>
    </row>
    <row r="24" spans="1:9" hidden="1">
      <c r="A24" s="3">
        <f t="shared" si="0"/>
        <v>1.0290909090909091</v>
      </c>
      <c r="B24" s="7">
        <v>82</v>
      </c>
      <c r="C24" s="7" t="s">
        <v>77</v>
      </c>
      <c r="D24" s="7" t="s">
        <v>43</v>
      </c>
      <c r="E24" s="7" t="s">
        <v>63</v>
      </c>
      <c r="F24" s="8">
        <v>8.25</v>
      </c>
      <c r="G24" s="9">
        <v>8.49</v>
      </c>
      <c r="H24" s="7" t="s">
        <v>21</v>
      </c>
      <c r="I24" s="7" t="s">
        <v>232</v>
      </c>
    </row>
    <row r="25" spans="1:9" hidden="1">
      <c r="A25" s="3">
        <f t="shared" si="0"/>
        <v>1.0576470588235294</v>
      </c>
      <c r="B25" s="7">
        <v>84</v>
      </c>
      <c r="C25" s="7" t="s">
        <v>80</v>
      </c>
      <c r="D25" s="7"/>
      <c r="E25" s="7" t="s">
        <v>81</v>
      </c>
      <c r="F25" s="8">
        <v>8.5</v>
      </c>
      <c r="G25" s="9">
        <v>8.99</v>
      </c>
      <c r="H25" s="7" t="s">
        <v>22</v>
      </c>
      <c r="I25" s="7" t="s">
        <v>232</v>
      </c>
    </row>
    <row r="26" spans="1:9" hidden="1">
      <c r="A26" s="3">
        <f>+G26/(F26+1.5)</f>
        <v>1.0589999999999999</v>
      </c>
      <c r="B26" s="7">
        <v>92</v>
      </c>
      <c r="C26" s="7" t="s">
        <v>98</v>
      </c>
      <c r="D26" s="7" t="s">
        <v>0</v>
      </c>
      <c r="E26" s="7" t="s">
        <v>76</v>
      </c>
      <c r="F26" s="8">
        <v>8.5</v>
      </c>
      <c r="G26" s="9">
        <v>10.59</v>
      </c>
      <c r="H26" s="7" t="s">
        <v>17</v>
      </c>
      <c r="I26" s="7" t="s">
        <v>232</v>
      </c>
    </row>
    <row r="27" spans="1:9" hidden="1">
      <c r="A27" s="3">
        <f>+G27/F27</f>
        <v>1.06125</v>
      </c>
      <c r="B27" s="7">
        <v>83</v>
      </c>
      <c r="C27" s="7" t="s">
        <v>78</v>
      </c>
      <c r="D27" s="7"/>
      <c r="E27" s="7" t="s">
        <v>79</v>
      </c>
      <c r="F27" s="8">
        <v>8</v>
      </c>
      <c r="G27" s="9">
        <v>8.49</v>
      </c>
      <c r="H27" s="7" t="s">
        <v>21</v>
      </c>
      <c r="I27" s="7" t="s">
        <v>232</v>
      </c>
    </row>
    <row r="28" spans="1:9" hidden="1">
      <c r="A28" s="3">
        <f>+G28/F28</f>
        <v>1.0896969696969698</v>
      </c>
      <c r="B28" s="7">
        <v>85</v>
      </c>
      <c r="C28" s="7" t="s">
        <v>82</v>
      </c>
      <c r="D28" s="7" t="s">
        <v>83</v>
      </c>
      <c r="E28" s="7" t="s">
        <v>59</v>
      </c>
      <c r="F28" s="8">
        <v>8.25</v>
      </c>
      <c r="G28" s="9">
        <v>8.99</v>
      </c>
      <c r="H28" s="7" t="s">
        <v>21</v>
      </c>
      <c r="I28" s="7" t="s">
        <v>232</v>
      </c>
    </row>
    <row r="29" spans="1:9" hidden="1">
      <c r="A29" s="3">
        <f>+G29/F29</f>
        <v>1.0896969696969698</v>
      </c>
      <c r="B29" s="7">
        <v>86</v>
      </c>
      <c r="C29" s="7" t="s">
        <v>84</v>
      </c>
      <c r="D29" s="7"/>
      <c r="E29" s="7" t="s">
        <v>85</v>
      </c>
      <c r="F29" s="8">
        <v>8.25</v>
      </c>
      <c r="G29" s="9">
        <v>8.99</v>
      </c>
      <c r="H29" s="7" t="s">
        <v>23</v>
      </c>
      <c r="I29" s="7" t="s">
        <v>232</v>
      </c>
    </row>
    <row r="30" spans="1:9" hidden="1">
      <c r="A30" s="3">
        <f>+G30/(F30+1.5)</f>
        <v>1.099</v>
      </c>
      <c r="B30" s="7">
        <v>93</v>
      </c>
      <c r="C30" s="7" t="s">
        <v>99</v>
      </c>
      <c r="D30" s="7" t="s">
        <v>100</v>
      </c>
      <c r="E30" s="7" t="s">
        <v>101</v>
      </c>
      <c r="F30" s="8">
        <v>8.5</v>
      </c>
      <c r="G30" s="9">
        <v>10.99</v>
      </c>
      <c r="H30" s="7" t="s">
        <v>21</v>
      </c>
      <c r="I30" s="7" t="s">
        <v>232</v>
      </c>
    </row>
    <row r="31" spans="1:9" hidden="1">
      <c r="A31" s="3">
        <f>+G31/(F31+1.5)</f>
        <v>1.099</v>
      </c>
      <c r="B31" s="7">
        <v>94</v>
      </c>
      <c r="C31" s="7" t="s">
        <v>102</v>
      </c>
      <c r="D31" s="7" t="s">
        <v>0</v>
      </c>
      <c r="E31" s="7" t="s">
        <v>61</v>
      </c>
      <c r="F31" s="8">
        <v>8.5</v>
      </c>
      <c r="G31" s="9">
        <v>10.99</v>
      </c>
      <c r="H31" s="7" t="s">
        <v>21</v>
      </c>
      <c r="I31" s="7" t="s">
        <v>232</v>
      </c>
    </row>
    <row r="32" spans="1:9" hidden="1">
      <c r="A32" s="3">
        <f>+G32/(F32+1.5)</f>
        <v>1.099</v>
      </c>
      <c r="B32" s="7">
        <v>95</v>
      </c>
      <c r="C32" s="7" t="s">
        <v>103</v>
      </c>
      <c r="D32" s="7" t="s">
        <v>0</v>
      </c>
      <c r="E32" s="7" t="s">
        <v>61</v>
      </c>
      <c r="F32" s="8">
        <v>8.5</v>
      </c>
      <c r="G32" s="9">
        <v>10.99</v>
      </c>
      <c r="H32" s="7" t="s">
        <v>23</v>
      </c>
      <c r="I32" s="7" t="s">
        <v>232</v>
      </c>
    </row>
    <row r="33" spans="1:9">
      <c r="A33" s="3">
        <f>+G33/F33</f>
        <v>0.91314285714285715</v>
      </c>
      <c r="B33" s="7">
        <v>37</v>
      </c>
      <c r="C33" s="7" t="s">
        <v>187</v>
      </c>
      <c r="D33" s="7"/>
      <c r="E33" s="7" t="s">
        <v>188</v>
      </c>
      <c r="F33" s="8">
        <v>8.75</v>
      </c>
      <c r="G33" s="9">
        <v>7.99</v>
      </c>
      <c r="H33" s="7" t="s">
        <v>15</v>
      </c>
      <c r="I33" s="7" t="s">
        <v>233</v>
      </c>
    </row>
    <row r="34" spans="1:9" hidden="1">
      <c r="A34" s="3">
        <f>+G34/F34</f>
        <v>1.12375</v>
      </c>
      <c r="B34" s="7">
        <v>88</v>
      </c>
      <c r="C34" s="7" t="s">
        <v>89</v>
      </c>
      <c r="D34" s="7" t="s">
        <v>43</v>
      </c>
      <c r="E34" s="7" t="s">
        <v>90</v>
      </c>
      <c r="F34" s="8">
        <v>8</v>
      </c>
      <c r="G34" s="9">
        <v>8.99</v>
      </c>
      <c r="H34" s="7" t="s">
        <v>19</v>
      </c>
      <c r="I34" s="7" t="s">
        <v>232</v>
      </c>
    </row>
    <row r="35" spans="1:9" hidden="1">
      <c r="A35" s="3">
        <f>+G35/F35</f>
        <v>1.1752941176470588</v>
      </c>
      <c r="B35" s="7">
        <v>89</v>
      </c>
      <c r="C35" s="7" t="s">
        <v>91</v>
      </c>
      <c r="D35" s="7"/>
      <c r="E35" s="7" t="s">
        <v>92</v>
      </c>
      <c r="F35" s="8">
        <v>8.5</v>
      </c>
      <c r="G35" s="9">
        <v>9.99</v>
      </c>
      <c r="H35" s="7" t="s">
        <v>1</v>
      </c>
      <c r="I35" s="7" t="s">
        <v>232</v>
      </c>
    </row>
    <row r="36" spans="1:9" hidden="1">
      <c r="A36" s="3">
        <f>+G36/F36</f>
        <v>1.1752941176470588</v>
      </c>
      <c r="B36" s="7">
        <v>90</v>
      </c>
      <c r="C36" s="7" t="s">
        <v>93</v>
      </c>
      <c r="D36" s="7"/>
      <c r="E36" s="7" t="s">
        <v>94</v>
      </c>
      <c r="F36" s="8">
        <v>8.5</v>
      </c>
      <c r="G36" s="9">
        <v>9.99</v>
      </c>
      <c r="H36" s="7" t="s">
        <v>1</v>
      </c>
      <c r="I36" s="7" t="s">
        <v>232</v>
      </c>
    </row>
    <row r="37" spans="1:9" hidden="1">
      <c r="A37" s="3">
        <f>+G37/F37</f>
        <v>1.1752941176470588</v>
      </c>
      <c r="B37" s="7">
        <v>91</v>
      </c>
      <c r="C37" s="7" t="s">
        <v>95</v>
      </c>
      <c r="D37" s="7" t="s">
        <v>96</v>
      </c>
      <c r="E37" s="7" t="s">
        <v>97</v>
      </c>
      <c r="F37" s="8">
        <v>8.5</v>
      </c>
      <c r="G37" s="9">
        <v>9.99</v>
      </c>
      <c r="H37" s="7" t="s">
        <v>23</v>
      </c>
      <c r="I37" s="7" t="s">
        <v>232</v>
      </c>
    </row>
    <row r="38" spans="1:9">
      <c r="A38" s="3">
        <f t="shared" ref="A38:A43" si="1">+G38/(F38+1.5)</f>
        <v>0.53560975609756101</v>
      </c>
      <c r="B38" s="7">
        <v>54</v>
      </c>
      <c r="C38" s="7" t="s">
        <v>216</v>
      </c>
      <c r="D38" s="7"/>
      <c r="E38" s="7" t="s">
        <v>139</v>
      </c>
      <c r="F38" s="8">
        <v>8.75</v>
      </c>
      <c r="G38" s="9">
        <v>5.49</v>
      </c>
      <c r="H38" s="7" t="s">
        <v>15</v>
      </c>
      <c r="I38" s="7" t="s">
        <v>234</v>
      </c>
    </row>
    <row r="39" spans="1:9">
      <c r="A39" s="3">
        <f t="shared" si="1"/>
        <v>0.499</v>
      </c>
      <c r="B39" s="7">
        <v>65</v>
      </c>
      <c r="C39" s="7" t="s">
        <v>47</v>
      </c>
      <c r="D39" s="7"/>
      <c r="E39" s="7" t="s">
        <v>48</v>
      </c>
      <c r="F39" s="8">
        <v>8.5</v>
      </c>
      <c r="G39" s="9">
        <v>4.99</v>
      </c>
      <c r="H39" s="7" t="s">
        <v>15</v>
      </c>
      <c r="I39" s="7" t="s">
        <v>232</v>
      </c>
    </row>
    <row r="40" spans="1:9" hidden="1">
      <c r="A40" s="3">
        <f t="shared" si="1"/>
        <v>1.3157894736842106</v>
      </c>
      <c r="B40" s="7">
        <v>98</v>
      </c>
      <c r="C40" s="7" t="s">
        <v>106</v>
      </c>
      <c r="D40" s="7"/>
      <c r="E40" s="7" t="s">
        <v>107</v>
      </c>
      <c r="F40" s="8">
        <v>8</v>
      </c>
      <c r="G40" s="9">
        <v>12.5</v>
      </c>
      <c r="H40" s="7" t="s">
        <v>16</v>
      </c>
      <c r="I40" s="7" t="s">
        <v>232</v>
      </c>
    </row>
    <row r="41" spans="1:9" hidden="1">
      <c r="A41" s="3">
        <f t="shared" si="1"/>
        <v>1.4553398058252427</v>
      </c>
      <c r="B41" s="7">
        <v>101</v>
      </c>
      <c r="C41" s="7" t="s">
        <v>112</v>
      </c>
      <c r="D41" s="7" t="s">
        <v>113</v>
      </c>
      <c r="E41" s="7" t="s">
        <v>114</v>
      </c>
      <c r="F41" s="8">
        <v>8.8000000000000007</v>
      </c>
      <c r="G41" s="9">
        <v>14.99</v>
      </c>
      <c r="H41" s="7" t="s">
        <v>23</v>
      </c>
      <c r="I41" s="7" t="s">
        <v>232</v>
      </c>
    </row>
    <row r="42" spans="1:9" hidden="1">
      <c r="A42" s="3">
        <f t="shared" si="1"/>
        <v>1.4624390243902439</v>
      </c>
      <c r="B42" s="7">
        <v>100</v>
      </c>
      <c r="C42" s="7" t="s">
        <v>110</v>
      </c>
      <c r="D42" s="7" t="s">
        <v>108</v>
      </c>
      <c r="E42" s="7" t="s">
        <v>109</v>
      </c>
      <c r="F42" s="8">
        <v>8.75</v>
      </c>
      <c r="G42" s="9">
        <v>14.99</v>
      </c>
      <c r="H42" s="7" t="s">
        <v>1</v>
      </c>
      <c r="I42" s="7" t="s">
        <v>232</v>
      </c>
    </row>
    <row r="43" spans="1:9" hidden="1">
      <c r="A43" s="3">
        <f t="shared" si="1"/>
        <v>1.4949999999999999</v>
      </c>
      <c r="B43" s="7">
        <v>99</v>
      </c>
      <c r="C43" s="7" t="s">
        <v>111</v>
      </c>
      <c r="D43" s="7"/>
      <c r="E43" s="7" t="s">
        <v>76</v>
      </c>
      <c r="F43" s="8">
        <v>8.5</v>
      </c>
      <c r="G43" s="9">
        <v>14.95</v>
      </c>
      <c r="H43" s="7" t="s">
        <v>22</v>
      </c>
      <c r="I43" s="7" t="s">
        <v>232</v>
      </c>
    </row>
    <row r="44" spans="1:9" hidden="1">
      <c r="A44" s="3">
        <f t="shared" ref="A44:A49" si="2">+G44/(F44-1.5)</f>
        <v>0.42750000000000005</v>
      </c>
      <c r="B44" s="7">
        <v>5</v>
      </c>
      <c r="C44" s="7" t="s">
        <v>124</v>
      </c>
      <c r="D44" s="7" t="s">
        <v>118</v>
      </c>
      <c r="E44" s="7" t="s">
        <v>115</v>
      </c>
      <c r="F44" s="8">
        <v>8.5</v>
      </c>
      <c r="G44" s="9">
        <f>3.99*750/1000</f>
        <v>2.9925000000000002</v>
      </c>
      <c r="H44" s="7" t="s">
        <v>17</v>
      </c>
      <c r="I44" s="7" t="s">
        <v>233</v>
      </c>
    </row>
    <row r="45" spans="1:9" hidden="1">
      <c r="A45" s="3">
        <f t="shared" si="2"/>
        <v>0.43730769230769229</v>
      </c>
      <c r="B45" s="7">
        <v>2</v>
      </c>
      <c r="C45" s="7" t="s">
        <v>120</v>
      </c>
      <c r="D45" s="7"/>
      <c r="E45" s="7" t="s">
        <v>119</v>
      </c>
      <c r="F45" s="8">
        <v>8</v>
      </c>
      <c r="G45" s="9">
        <f>3.79*750/1000</f>
        <v>2.8424999999999998</v>
      </c>
      <c r="H45" s="7" t="s">
        <v>26</v>
      </c>
      <c r="I45" s="7" t="s">
        <v>233</v>
      </c>
    </row>
    <row r="46" spans="1:9" hidden="1">
      <c r="A46" s="3">
        <f t="shared" si="2"/>
        <v>0.43730769230769229</v>
      </c>
      <c r="B46" s="7">
        <v>3</v>
      </c>
      <c r="C46" s="7" t="s">
        <v>121</v>
      </c>
      <c r="D46" s="7" t="s">
        <v>118</v>
      </c>
      <c r="E46" s="7" t="s">
        <v>115</v>
      </c>
      <c r="F46" s="8">
        <v>8</v>
      </c>
      <c r="G46" s="9">
        <f>3.79*750/1000</f>
        <v>2.8424999999999998</v>
      </c>
      <c r="H46" s="7" t="s">
        <v>26</v>
      </c>
      <c r="I46" s="7" t="s">
        <v>233</v>
      </c>
    </row>
    <row r="47" spans="1:9" hidden="1">
      <c r="A47" s="3">
        <f t="shared" si="2"/>
        <v>0.52153846153846151</v>
      </c>
      <c r="B47" s="7">
        <v>1</v>
      </c>
      <c r="C47" s="7" t="s">
        <v>116</v>
      </c>
      <c r="D47" s="7" t="s">
        <v>118</v>
      </c>
      <c r="E47" s="7" t="s">
        <v>39</v>
      </c>
      <c r="F47" s="8">
        <v>8</v>
      </c>
      <c r="G47" s="9">
        <v>3.39</v>
      </c>
      <c r="H47" s="7" t="s">
        <v>26</v>
      </c>
      <c r="I47" s="7" t="s">
        <v>233</v>
      </c>
    </row>
    <row r="48" spans="1:9" hidden="1">
      <c r="A48" s="3">
        <f t="shared" si="2"/>
        <v>0.59846153846153849</v>
      </c>
      <c r="B48" s="7">
        <v>4</v>
      </c>
      <c r="C48" s="7" t="s">
        <v>122</v>
      </c>
      <c r="D48" s="7"/>
      <c r="E48" s="7" t="s">
        <v>123</v>
      </c>
      <c r="F48" s="8">
        <v>8</v>
      </c>
      <c r="G48" s="9">
        <v>3.89</v>
      </c>
      <c r="H48" s="7" t="s">
        <v>46</v>
      </c>
      <c r="I48" s="7" t="s">
        <v>233</v>
      </c>
    </row>
    <row r="49" spans="1:9" hidden="1">
      <c r="A49" s="3">
        <f t="shared" si="2"/>
        <v>0.59857142857142864</v>
      </c>
      <c r="B49" s="7">
        <v>6</v>
      </c>
      <c r="C49" s="7" t="s">
        <v>125</v>
      </c>
      <c r="D49" s="7" t="s">
        <v>126</v>
      </c>
      <c r="E49" s="7" t="s">
        <v>127</v>
      </c>
      <c r="F49" s="8">
        <v>8.5</v>
      </c>
      <c r="G49" s="9">
        <v>4.1900000000000004</v>
      </c>
      <c r="H49" s="7" t="s">
        <v>1</v>
      </c>
      <c r="I49" s="7" t="s">
        <v>233</v>
      </c>
    </row>
    <row r="50" spans="1:9">
      <c r="A50" s="3">
        <f>+G50/F50</f>
        <v>1.4105882352941177</v>
      </c>
      <c r="B50" s="7">
        <v>96</v>
      </c>
      <c r="C50" s="7" t="s">
        <v>104</v>
      </c>
      <c r="D50" s="7" t="s">
        <v>0</v>
      </c>
      <c r="E50" s="7" t="s">
        <v>61</v>
      </c>
      <c r="F50" s="8">
        <v>8.5</v>
      </c>
      <c r="G50" s="9">
        <v>11.99</v>
      </c>
      <c r="H50" s="7" t="s">
        <v>15</v>
      </c>
      <c r="I50" s="7" t="s">
        <v>232</v>
      </c>
    </row>
    <row r="51" spans="1:9" hidden="1">
      <c r="A51" s="3">
        <f>+G51/F51</f>
        <v>0.61</v>
      </c>
      <c r="B51" s="7">
        <v>13</v>
      </c>
      <c r="C51" s="7" t="s">
        <v>140</v>
      </c>
      <c r="D51" s="7"/>
      <c r="E51" s="7" t="s">
        <v>141</v>
      </c>
      <c r="F51" s="8">
        <v>9</v>
      </c>
      <c r="G51" s="9">
        <v>5.49</v>
      </c>
      <c r="H51" s="7" t="s">
        <v>17</v>
      </c>
      <c r="I51" s="7" t="s">
        <v>233</v>
      </c>
    </row>
    <row r="52" spans="1:9" hidden="1">
      <c r="A52" s="3">
        <f>+G52/(F52-1.5)</f>
        <v>0.62714285714285711</v>
      </c>
      <c r="B52" s="7">
        <v>7</v>
      </c>
      <c r="C52" s="7" t="s">
        <v>128</v>
      </c>
      <c r="D52" s="7"/>
      <c r="E52" s="7" t="s">
        <v>129</v>
      </c>
      <c r="F52" s="8">
        <v>8.5</v>
      </c>
      <c r="G52" s="9">
        <v>4.3899999999999997</v>
      </c>
      <c r="H52" s="7" t="s">
        <v>17</v>
      </c>
      <c r="I52" s="7" t="s">
        <v>233</v>
      </c>
    </row>
    <row r="53" spans="1:9">
      <c r="A53" s="3">
        <f t="shared" ref="A53:A65" si="3">+G53/F53</f>
        <v>1.4105882352941177</v>
      </c>
      <c r="B53" s="7">
        <v>97</v>
      </c>
      <c r="C53" s="7" t="s">
        <v>105</v>
      </c>
      <c r="D53" s="7"/>
      <c r="E53" s="7" t="s">
        <v>90</v>
      </c>
      <c r="F53" s="8">
        <v>8.5</v>
      </c>
      <c r="G53" s="9">
        <v>11.99</v>
      </c>
      <c r="H53" s="7" t="s">
        <v>15</v>
      </c>
      <c r="I53" s="7" t="s">
        <v>232</v>
      </c>
    </row>
    <row r="54" spans="1:9">
      <c r="A54" s="3">
        <f t="shared" si="3"/>
        <v>0.7635294117647059</v>
      </c>
      <c r="B54" s="7">
        <v>28</v>
      </c>
      <c r="C54" s="7" t="s">
        <v>170</v>
      </c>
      <c r="D54" s="7" t="s">
        <v>171</v>
      </c>
      <c r="E54" s="7" t="s">
        <v>63</v>
      </c>
      <c r="F54" s="8">
        <v>8.5</v>
      </c>
      <c r="G54" s="9">
        <v>6.49</v>
      </c>
      <c r="H54" s="7" t="s">
        <v>15</v>
      </c>
      <c r="I54" s="7" t="s">
        <v>233</v>
      </c>
    </row>
    <row r="55" spans="1:9">
      <c r="A55" s="3">
        <f t="shared" si="3"/>
        <v>0.60484848484848486</v>
      </c>
      <c r="B55" s="7">
        <v>66</v>
      </c>
      <c r="C55" s="7" t="s">
        <v>49</v>
      </c>
      <c r="D55" s="7"/>
      <c r="E55" s="7" t="s">
        <v>50</v>
      </c>
      <c r="F55" s="8">
        <v>8.25</v>
      </c>
      <c r="G55" s="9">
        <v>4.99</v>
      </c>
      <c r="H55" s="7" t="s">
        <v>15</v>
      </c>
      <c r="I55" s="7" t="s">
        <v>232</v>
      </c>
    </row>
    <row r="56" spans="1:9" hidden="1">
      <c r="A56" s="3">
        <f t="shared" si="3"/>
        <v>0.64588235294117646</v>
      </c>
      <c r="B56" s="7">
        <v>17</v>
      </c>
      <c r="C56" s="7" t="s">
        <v>149</v>
      </c>
      <c r="D56" s="7"/>
      <c r="E56" s="7" t="s">
        <v>150</v>
      </c>
      <c r="F56" s="8">
        <v>8.5</v>
      </c>
      <c r="G56" s="9">
        <v>5.49</v>
      </c>
      <c r="H56" s="7" t="s">
        <v>1</v>
      </c>
      <c r="I56" s="7" t="s">
        <v>233</v>
      </c>
    </row>
    <row r="57" spans="1:9" hidden="1">
      <c r="A57" s="3">
        <f t="shared" si="3"/>
        <v>0.64588235294117646</v>
      </c>
      <c r="B57" s="7">
        <v>18</v>
      </c>
      <c r="C57" s="7" t="s">
        <v>151</v>
      </c>
      <c r="D57" s="7" t="s">
        <v>153</v>
      </c>
      <c r="E57" s="7" t="s">
        <v>152</v>
      </c>
      <c r="F57" s="8">
        <v>8.5</v>
      </c>
      <c r="G57" s="9">
        <v>5.49</v>
      </c>
      <c r="H57" s="7" t="s">
        <v>18</v>
      </c>
      <c r="I57" s="7" t="s">
        <v>233</v>
      </c>
    </row>
    <row r="58" spans="1:9" hidden="1">
      <c r="A58" s="3">
        <f t="shared" si="3"/>
        <v>0.66555555555555557</v>
      </c>
      <c r="B58" s="7">
        <v>21</v>
      </c>
      <c r="C58" s="7" t="s">
        <v>158</v>
      </c>
      <c r="D58" s="7"/>
      <c r="E58" s="7" t="s">
        <v>159</v>
      </c>
      <c r="F58" s="8">
        <v>9</v>
      </c>
      <c r="G58" s="9">
        <v>5.99</v>
      </c>
      <c r="H58" s="7" t="s">
        <v>17</v>
      </c>
      <c r="I58" s="7" t="s">
        <v>233</v>
      </c>
    </row>
    <row r="59" spans="1:9" hidden="1">
      <c r="A59" s="3">
        <f t="shared" si="3"/>
        <v>0.67374999999999996</v>
      </c>
      <c r="B59" s="7">
        <v>11</v>
      </c>
      <c r="C59" s="7" t="s">
        <v>136</v>
      </c>
      <c r="D59" s="7"/>
      <c r="E59" s="7" t="s">
        <v>137</v>
      </c>
      <c r="F59" s="8">
        <v>8</v>
      </c>
      <c r="G59" s="9">
        <v>5.39</v>
      </c>
      <c r="H59" s="7" t="s">
        <v>17</v>
      </c>
      <c r="I59" s="7" t="s">
        <v>233</v>
      </c>
    </row>
    <row r="60" spans="1:9" hidden="1">
      <c r="A60" s="3">
        <f t="shared" si="3"/>
        <v>0.6875</v>
      </c>
      <c r="B60" s="7">
        <v>19</v>
      </c>
      <c r="C60" s="7" t="s">
        <v>32</v>
      </c>
      <c r="D60" s="7" t="s">
        <v>154</v>
      </c>
      <c r="E60" s="7" t="s">
        <v>34</v>
      </c>
      <c r="F60" s="8">
        <v>8</v>
      </c>
      <c r="G60" s="9">
        <v>5.5</v>
      </c>
      <c r="H60" s="7" t="s">
        <v>16</v>
      </c>
      <c r="I60" s="7" t="s">
        <v>233</v>
      </c>
    </row>
    <row r="61" spans="1:9" hidden="1">
      <c r="A61" s="3">
        <f t="shared" si="3"/>
        <v>0.70470588235294118</v>
      </c>
      <c r="B61" s="7">
        <v>22</v>
      </c>
      <c r="C61" s="7" t="s">
        <v>160</v>
      </c>
      <c r="D61" s="7" t="s">
        <v>161</v>
      </c>
      <c r="E61" s="7" t="s">
        <v>115</v>
      </c>
      <c r="F61" s="8">
        <v>8.5</v>
      </c>
      <c r="G61" s="9">
        <v>5.99</v>
      </c>
      <c r="H61" s="7" t="s">
        <v>23</v>
      </c>
      <c r="I61" s="7" t="s">
        <v>233</v>
      </c>
    </row>
    <row r="62" spans="1:9" hidden="1">
      <c r="A62" s="3">
        <f t="shared" si="3"/>
        <v>0.70470588235294118</v>
      </c>
      <c r="B62" s="7">
        <v>23</v>
      </c>
      <c r="C62" s="7" t="s">
        <v>162</v>
      </c>
      <c r="D62" s="7"/>
      <c r="E62" s="7" t="s">
        <v>139</v>
      </c>
      <c r="F62" s="8">
        <v>8.5</v>
      </c>
      <c r="G62" s="9">
        <v>5.99</v>
      </c>
      <c r="H62" s="7" t="s">
        <v>17</v>
      </c>
      <c r="I62" s="7" t="s">
        <v>233</v>
      </c>
    </row>
    <row r="63" spans="1:9" hidden="1">
      <c r="A63" s="3">
        <f t="shared" si="3"/>
        <v>0.70470588235294118</v>
      </c>
      <c r="B63" s="7">
        <v>24</v>
      </c>
      <c r="C63" s="7" t="s">
        <v>163</v>
      </c>
      <c r="D63" s="7"/>
      <c r="E63" s="7" t="s">
        <v>150</v>
      </c>
      <c r="F63" s="8">
        <v>8.5</v>
      </c>
      <c r="G63" s="9">
        <v>5.99</v>
      </c>
      <c r="H63" s="7" t="s">
        <v>17</v>
      </c>
      <c r="I63" s="7" t="s">
        <v>233</v>
      </c>
    </row>
    <row r="64" spans="1:9" hidden="1">
      <c r="A64" s="3">
        <f t="shared" si="3"/>
        <v>0.70470588235294118</v>
      </c>
      <c r="B64" s="7">
        <v>25</v>
      </c>
      <c r="C64" s="7" t="s">
        <v>164</v>
      </c>
      <c r="D64" s="7" t="s">
        <v>135</v>
      </c>
      <c r="E64" s="7" t="s">
        <v>63</v>
      </c>
      <c r="F64" s="8">
        <v>8.5</v>
      </c>
      <c r="G64" s="9">
        <v>5.99</v>
      </c>
      <c r="H64" s="7" t="s">
        <v>17</v>
      </c>
      <c r="I64" s="7" t="s">
        <v>233</v>
      </c>
    </row>
    <row r="65" spans="1:9" hidden="1">
      <c r="A65" s="3">
        <f t="shared" si="3"/>
        <v>0.71125000000000005</v>
      </c>
      <c r="B65" s="7">
        <v>20</v>
      </c>
      <c r="C65" s="7" t="s">
        <v>155</v>
      </c>
      <c r="D65" s="7" t="s">
        <v>156</v>
      </c>
      <c r="E65" s="7" t="s">
        <v>157</v>
      </c>
      <c r="F65" s="8">
        <v>8</v>
      </c>
      <c r="G65" s="9">
        <v>5.69</v>
      </c>
      <c r="H65" s="7" t="s">
        <v>1</v>
      </c>
      <c r="I65" s="7" t="s">
        <v>233</v>
      </c>
    </row>
    <row r="66" spans="1:9" hidden="1">
      <c r="A66" s="3">
        <f>+G66/(F66-1.5)</f>
        <v>0.71285714285714286</v>
      </c>
      <c r="B66" s="7">
        <v>8</v>
      </c>
      <c r="C66" s="7" t="s">
        <v>130</v>
      </c>
      <c r="D66" s="7"/>
      <c r="E66" s="7" t="s">
        <v>131</v>
      </c>
      <c r="F66" s="8">
        <v>8.5</v>
      </c>
      <c r="G66" s="9">
        <v>4.99</v>
      </c>
      <c r="H66" s="7" t="s">
        <v>17</v>
      </c>
      <c r="I66" s="7" t="s">
        <v>233</v>
      </c>
    </row>
    <row r="67" spans="1:9" hidden="1">
      <c r="A67" s="3">
        <f>+G67/(F67-1)</f>
        <v>0.71285714285714286</v>
      </c>
      <c r="B67" s="7">
        <v>10</v>
      </c>
      <c r="C67" s="7" t="s">
        <v>134</v>
      </c>
      <c r="D67" s="7" t="s">
        <v>135</v>
      </c>
      <c r="E67" s="7" t="s">
        <v>101</v>
      </c>
      <c r="F67" s="8">
        <v>8</v>
      </c>
      <c r="G67" s="9">
        <v>4.99</v>
      </c>
      <c r="H67" s="7" t="s">
        <v>19</v>
      </c>
      <c r="I67" s="7" t="s">
        <v>233</v>
      </c>
    </row>
    <row r="68" spans="1:9" hidden="1">
      <c r="A68" s="3">
        <f>+G68/(F68-1.5)</f>
        <v>0.73925925925925928</v>
      </c>
      <c r="B68" s="7">
        <v>9</v>
      </c>
      <c r="C68" s="7" t="s">
        <v>132</v>
      </c>
      <c r="D68" s="7" t="s">
        <v>133</v>
      </c>
      <c r="E68" s="7" t="s">
        <v>115</v>
      </c>
      <c r="F68" s="8">
        <v>8.25</v>
      </c>
      <c r="G68" s="9">
        <v>4.99</v>
      </c>
      <c r="H68" s="7" t="s">
        <v>1</v>
      </c>
      <c r="I68" s="7" t="s">
        <v>233</v>
      </c>
    </row>
    <row r="69" spans="1:9" hidden="1">
      <c r="A69" s="3">
        <f t="shared" ref="A69:A85" si="4">+G69/F69</f>
        <v>0.75757575757575757</v>
      </c>
      <c r="B69" s="7">
        <v>26</v>
      </c>
      <c r="C69" s="7" t="s">
        <v>165</v>
      </c>
      <c r="D69" s="7" t="s">
        <v>166</v>
      </c>
      <c r="E69" s="7" t="s">
        <v>167</v>
      </c>
      <c r="F69" s="8">
        <v>8.25</v>
      </c>
      <c r="G69" s="9">
        <v>6.25</v>
      </c>
      <c r="H69" s="7" t="s">
        <v>16</v>
      </c>
      <c r="I69" s="7" t="s">
        <v>233</v>
      </c>
    </row>
    <row r="70" spans="1:9">
      <c r="A70" s="3">
        <f t="shared" si="4"/>
        <v>0.9684848484848485</v>
      </c>
      <c r="B70" s="7">
        <v>79</v>
      </c>
      <c r="C70" s="7" t="s">
        <v>70</v>
      </c>
      <c r="D70" s="7" t="s">
        <v>71</v>
      </c>
      <c r="E70" s="7" t="s">
        <v>61</v>
      </c>
      <c r="F70" s="8">
        <v>8.25</v>
      </c>
      <c r="G70" s="9">
        <v>7.99</v>
      </c>
      <c r="H70" s="7" t="s">
        <v>15</v>
      </c>
      <c r="I70" s="7" t="s">
        <v>232</v>
      </c>
    </row>
    <row r="71" spans="1:9" hidden="1">
      <c r="A71" s="3">
        <f t="shared" si="4"/>
        <v>0.7635294117647059</v>
      </c>
      <c r="B71" s="7">
        <v>29</v>
      </c>
      <c r="C71" s="7" t="s">
        <v>172</v>
      </c>
      <c r="D71" s="7" t="s">
        <v>146</v>
      </c>
      <c r="E71" s="7" t="s">
        <v>152</v>
      </c>
      <c r="F71" s="8">
        <v>8.5</v>
      </c>
      <c r="G71" s="9">
        <v>6.49</v>
      </c>
      <c r="H71" s="7" t="s">
        <v>19</v>
      </c>
      <c r="I71" s="7" t="s">
        <v>233</v>
      </c>
    </row>
    <row r="72" spans="1:9" hidden="1">
      <c r="A72" s="3">
        <f t="shared" si="4"/>
        <v>0.77666666666666673</v>
      </c>
      <c r="B72" s="7">
        <v>32</v>
      </c>
      <c r="C72" s="7" t="s">
        <v>176</v>
      </c>
      <c r="D72" s="7" t="s">
        <v>177</v>
      </c>
      <c r="E72" s="7" t="s">
        <v>178</v>
      </c>
      <c r="F72" s="8">
        <v>9</v>
      </c>
      <c r="G72" s="9">
        <v>6.99</v>
      </c>
      <c r="H72" s="7" t="s">
        <v>1</v>
      </c>
      <c r="I72" s="7" t="s">
        <v>233</v>
      </c>
    </row>
    <row r="73" spans="1:9" hidden="1">
      <c r="A73" s="3">
        <f t="shared" si="4"/>
        <v>0.78125</v>
      </c>
      <c r="B73" s="7">
        <v>27</v>
      </c>
      <c r="C73" s="7" t="s">
        <v>168</v>
      </c>
      <c r="D73" s="7" t="s">
        <v>135</v>
      </c>
      <c r="E73" s="7" t="s">
        <v>169</v>
      </c>
      <c r="F73" s="8">
        <v>8</v>
      </c>
      <c r="G73" s="9">
        <v>6.25</v>
      </c>
      <c r="H73" s="7" t="s">
        <v>16</v>
      </c>
      <c r="I73" s="7" t="s">
        <v>233</v>
      </c>
    </row>
    <row r="74" spans="1:9" hidden="1">
      <c r="A74" s="3">
        <f t="shared" si="4"/>
        <v>0.81125000000000003</v>
      </c>
      <c r="B74" s="7">
        <v>30</v>
      </c>
      <c r="C74" s="7" t="s">
        <v>173</v>
      </c>
      <c r="D74" s="7"/>
      <c r="E74" s="7" t="s">
        <v>123</v>
      </c>
      <c r="F74" s="8">
        <v>8</v>
      </c>
      <c r="G74" s="9">
        <v>6.49</v>
      </c>
      <c r="H74" s="7" t="s">
        <v>22</v>
      </c>
      <c r="I74" s="7" t="s">
        <v>233</v>
      </c>
    </row>
    <row r="75" spans="1:9" hidden="1">
      <c r="A75" s="3">
        <f t="shared" si="4"/>
        <v>0.8125</v>
      </c>
      <c r="B75" s="7">
        <v>31</v>
      </c>
      <c r="C75" s="7" t="s">
        <v>174</v>
      </c>
      <c r="D75" s="7" t="s">
        <v>175</v>
      </c>
      <c r="E75" s="7" t="s">
        <v>59</v>
      </c>
      <c r="F75" s="8">
        <v>8</v>
      </c>
      <c r="G75" s="9">
        <v>6.5</v>
      </c>
      <c r="H75" s="7" t="s">
        <v>16</v>
      </c>
      <c r="I75" s="7" t="s">
        <v>233</v>
      </c>
    </row>
    <row r="76" spans="1:9" hidden="1">
      <c r="A76" s="3">
        <f t="shared" si="4"/>
        <v>0.82235294117647062</v>
      </c>
      <c r="B76" s="7">
        <v>33</v>
      </c>
      <c r="C76" s="7" t="s">
        <v>180</v>
      </c>
      <c r="D76" s="7" t="s">
        <v>179</v>
      </c>
      <c r="E76" s="7" t="s">
        <v>152</v>
      </c>
      <c r="F76" s="8">
        <v>8.5</v>
      </c>
      <c r="G76" s="9">
        <v>6.99</v>
      </c>
      <c r="H76" s="7" t="s">
        <v>14</v>
      </c>
      <c r="I76" s="7" t="s">
        <v>233</v>
      </c>
    </row>
    <row r="77" spans="1:9">
      <c r="A77" s="3">
        <f t="shared" si="4"/>
        <v>0.68625000000000003</v>
      </c>
      <c r="B77" s="7">
        <v>70</v>
      </c>
      <c r="C77" s="7" t="s">
        <v>30</v>
      </c>
      <c r="D77" s="7"/>
      <c r="E77" s="7" t="s">
        <v>31</v>
      </c>
      <c r="F77" s="8">
        <v>8</v>
      </c>
      <c r="G77" s="9">
        <v>5.49</v>
      </c>
      <c r="H77" s="7" t="s">
        <v>15</v>
      </c>
      <c r="I77" s="7" t="s">
        <v>232</v>
      </c>
    </row>
    <row r="78" spans="1:9" hidden="1">
      <c r="A78" s="3">
        <f t="shared" si="4"/>
        <v>0.91176470588235292</v>
      </c>
      <c r="B78" s="7">
        <v>34</v>
      </c>
      <c r="C78" s="7" t="s">
        <v>181</v>
      </c>
      <c r="D78" s="7"/>
      <c r="E78" s="7" t="s">
        <v>182</v>
      </c>
      <c r="F78" s="8">
        <v>8.5</v>
      </c>
      <c r="G78" s="9">
        <v>7.75</v>
      </c>
      <c r="H78" s="7" t="s">
        <v>16</v>
      </c>
      <c r="I78" s="7" t="s">
        <v>233</v>
      </c>
    </row>
    <row r="79" spans="1:9">
      <c r="A79" s="3">
        <f t="shared" si="4"/>
        <v>0.99875000000000003</v>
      </c>
      <c r="B79" s="7">
        <v>81</v>
      </c>
      <c r="C79" s="7" t="s">
        <v>74</v>
      </c>
      <c r="D79" s="7" t="s">
        <v>75</v>
      </c>
      <c r="E79" s="7" t="s">
        <v>76</v>
      </c>
      <c r="F79" s="8">
        <v>8</v>
      </c>
      <c r="G79" s="9">
        <v>7.99</v>
      </c>
      <c r="H79" s="7" t="s">
        <v>15</v>
      </c>
      <c r="I79" s="7" t="s">
        <v>232</v>
      </c>
    </row>
    <row r="80" spans="1:9" hidden="1">
      <c r="A80" s="3">
        <f t="shared" si="4"/>
        <v>0.91647058823529415</v>
      </c>
      <c r="B80" s="7">
        <v>35</v>
      </c>
      <c r="C80" s="7" t="s">
        <v>183</v>
      </c>
      <c r="D80" s="7" t="s">
        <v>184</v>
      </c>
      <c r="E80" s="7" t="s">
        <v>34</v>
      </c>
      <c r="F80" s="8">
        <v>8.5</v>
      </c>
      <c r="G80" s="9">
        <v>7.79</v>
      </c>
      <c r="H80" s="7" t="s">
        <v>23</v>
      </c>
      <c r="I80" s="7" t="s">
        <v>233</v>
      </c>
    </row>
    <row r="81" spans="1:9" hidden="1">
      <c r="A81" s="3">
        <f t="shared" si="4"/>
        <v>0.93142857142857149</v>
      </c>
      <c r="B81" s="7">
        <v>38</v>
      </c>
      <c r="C81" s="7" t="s">
        <v>189</v>
      </c>
      <c r="D81" s="7"/>
      <c r="E81" s="7" t="s">
        <v>190</v>
      </c>
      <c r="F81" s="8">
        <v>8.75</v>
      </c>
      <c r="G81" s="9">
        <v>8.15</v>
      </c>
      <c r="H81" s="7" t="s">
        <v>22</v>
      </c>
      <c r="I81" s="7" t="s">
        <v>233</v>
      </c>
    </row>
    <row r="82" spans="1:9" hidden="1">
      <c r="A82" s="3">
        <f t="shared" si="4"/>
        <v>0.97529411764705876</v>
      </c>
      <c r="B82" s="7">
        <v>39</v>
      </c>
      <c r="C82" s="7" t="s">
        <v>191</v>
      </c>
      <c r="D82" s="7"/>
      <c r="E82" s="7" t="s">
        <v>137</v>
      </c>
      <c r="F82" s="8">
        <v>8.5</v>
      </c>
      <c r="G82" s="9">
        <v>8.2899999999999991</v>
      </c>
      <c r="H82" s="7" t="s">
        <v>22</v>
      </c>
      <c r="I82" s="7" t="s">
        <v>233</v>
      </c>
    </row>
    <row r="83" spans="1:9" hidden="1">
      <c r="A83" s="3">
        <f t="shared" si="4"/>
        <v>0.99882352941176478</v>
      </c>
      <c r="B83" s="7">
        <v>40</v>
      </c>
      <c r="C83" s="7" t="s">
        <v>192</v>
      </c>
      <c r="D83" s="7"/>
      <c r="E83" s="7" t="s">
        <v>139</v>
      </c>
      <c r="F83" s="8">
        <v>8.5</v>
      </c>
      <c r="G83" s="9">
        <v>8.49</v>
      </c>
      <c r="H83" s="7" t="s">
        <v>17</v>
      </c>
      <c r="I83" s="7" t="s">
        <v>233</v>
      </c>
    </row>
    <row r="84" spans="1:9" hidden="1">
      <c r="A84" s="3">
        <f t="shared" si="4"/>
        <v>1.0576470588235294</v>
      </c>
      <c r="B84" s="7">
        <v>41</v>
      </c>
      <c r="C84" s="7" t="s">
        <v>193</v>
      </c>
      <c r="D84" s="7"/>
      <c r="E84" s="7" t="s">
        <v>48</v>
      </c>
      <c r="F84" s="8">
        <v>8.5</v>
      </c>
      <c r="G84" s="9">
        <v>8.99</v>
      </c>
      <c r="H84" s="7" t="s">
        <v>21</v>
      </c>
      <c r="I84" s="7" t="s">
        <v>233</v>
      </c>
    </row>
    <row r="85" spans="1:9" hidden="1">
      <c r="A85" s="3">
        <f t="shared" si="4"/>
        <v>1.0896969696969698</v>
      </c>
      <c r="B85" s="7">
        <v>42</v>
      </c>
      <c r="C85" s="7" t="s">
        <v>89</v>
      </c>
      <c r="D85" s="7" t="s">
        <v>194</v>
      </c>
      <c r="E85" s="7" t="s">
        <v>90</v>
      </c>
      <c r="F85" s="8">
        <v>8.25</v>
      </c>
      <c r="G85" s="9">
        <v>8.99</v>
      </c>
      <c r="H85" s="7" t="s">
        <v>19</v>
      </c>
      <c r="I85" s="7" t="s">
        <v>233</v>
      </c>
    </row>
    <row r="86" spans="1:9" hidden="1">
      <c r="A86" s="3">
        <f>+G86/(F86+1.5)</f>
        <v>1.099</v>
      </c>
      <c r="B86" s="7">
        <v>49</v>
      </c>
      <c r="C86" s="7" t="s">
        <v>208</v>
      </c>
      <c r="D86" s="7" t="s">
        <v>209</v>
      </c>
      <c r="E86" s="7" t="s">
        <v>210</v>
      </c>
      <c r="F86" s="8">
        <v>8.5</v>
      </c>
      <c r="G86" s="9">
        <v>10.99</v>
      </c>
      <c r="H86" s="7" t="s">
        <v>23</v>
      </c>
      <c r="I86" s="7" t="s">
        <v>233</v>
      </c>
    </row>
    <row r="87" spans="1:9" hidden="1">
      <c r="A87" s="3">
        <f t="shared" ref="A87:A92" si="5">+G87/F87</f>
        <v>1.1164705882352941</v>
      </c>
      <c r="B87" s="7">
        <v>43</v>
      </c>
      <c r="C87" s="7" t="s">
        <v>195</v>
      </c>
      <c r="D87" s="7" t="s">
        <v>196</v>
      </c>
      <c r="E87" s="7" t="s">
        <v>197</v>
      </c>
      <c r="F87" s="8">
        <v>8.5</v>
      </c>
      <c r="G87" s="9">
        <v>9.49</v>
      </c>
      <c r="H87" s="7" t="s">
        <v>20</v>
      </c>
      <c r="I87" s="7" t="s">
        <v>233</v>
      </c>
    </row>
    <row r="88" spans="1:9" hidden="1">
      <c r="A88" s="3">
        <f t="shared" si="5"/>
        <v>1.1752941176470588</v>
      </c>
      <c r="B88" s="7">
        <v>44</v>
      </c>
      <c r="C88" s="7" t="s">
        <v>198</v>
      </c>
      <c r="D88" s="7" t="s">
        <v>199</v>
      </c>
      <c r="E88" s="7" t="s">
        <v>152</v>
      </c>
      <c r="F88" s="8">
        <v>8.5</v>
      </c>
      <c r="G88" s="9">
        <v>9.99</v>
      </c>
      <c r="H88" s="7" t="s">
        <v>20</v>
      </c>
      <c r="I88" s="7" t="s">
        <v>233</v>
      </c>
    </row>
    <row r="89" spans="1:9" hidden="1">
      <c r="A89" s="3">
        <f t="shared" si="5"/>
        <v>1.1752941176470588</v>
      </c>
      <c r="B89" s="7">
        <v>45</v>
      </c>
      <c r="C89" s="7" t="s">
        <v>200</v>
      </c>
      <c r="D89" s="7"/>
      <c r="E89" s="7" t="s">
        <v>201</v>
      </c>
      <c r="F89" s="8">
        <v>8.5</v>
      </c>
      <c r="G89" s="9">
        <v>9.99</v>
      </c>
      <c r="H89" s="7" t="s">
        <v>20</v>
      </c>
      <c r="I89" s="7" t="s">
        <v>233</v>
      </c>
    </row>
    <row r="90" spans="1:9" hidden="1">
      <c r="A90" s="3">
        <f t="shared" si="5"/>
        <v>1.1752941176470588</v>
      </c>
      <c r="B90" s="7">
        <v>46</v>
      </c>
      <c r="C90" s="7" t="s">
        <v>202</v>
      </c>
      <c r="D90" s="7" t="s">
        <v>203</v>
      </c>
      <c r="E90" s="7" t="s">
        <v>94</v>
      </c>
      <c r="F90" s="8">
        <v>8.5</v>
      </c>
      <c r="G90" s="9">
        <v>9.99</v>
      </c>
      <c r="H90" s="7" t="s">
        <v>1</v>
      </c>
      <c r="I90" s="7" t="s">
        <v>233</v>
      </c>
    </row>
    <row r="91" spans="1:9" hidden="1">
      <c r="A91" s="3">
        <f t="shared" si="5"/>
        <v>1.24875</v>
      </c>
      <c r="B91" s="7">
        <v>47</v>
      </c>
      <c r="C91" s="7" t="s">
        <v>204</v>
      </c>
      <c r="D91" s="7" t="s">
        <v>205</v>
      </c>
      <c r="E91" s="7" t="s">
        <v>97</v>
      </c>
      <c r="F91" s="8">
        <v>8</v>
      </c>
      <c r="G91" s="9">
        <v>9.99</v>
      </c>
      <c r="H91" s="7" t="s">
        <v>23</v>
      </c>
      <c r="I91" s="7" t="s">
        <v>233</v>
      </c>
    </row>
    <row r="92" spans="1:9" hidden="1">
      <c r="A92" s="3">
        <f t="shared" si="5"/>
        <v>1.24875</v>
      </c>
      <c r="B92" s="7">
        <v>48</v>
      </c>
      <c r="C92" s="7" t="s">
        <v>206</v>
      </c>
      <c r="D92" s="7" t="s">
        <v>207</v>
      </c>
      <c r="E92" s="7" t="s">
        <v>48</v>
      </c>
      <c r="F92" s="8">
        <v>8</v>
      </c>
      <c r="G92" s="9">
        <v>9.99</v>
      </c>
      <c r="H92" s="7" t="s">
        <v>22</v>
      </c>
      <c r="I92" s="7" t="s">
        <v>233</v>
      </c>
    </row>
    <row r="93" spans="1:9" hidden="1">
      <c r="A93" s="3">
        <f>+G93/(F93+1.5)</f>
        <v>1.3323809523809524</v>
      </c>
      <c r="B93" s="7">
        <v>50</v>
      </c>
      <c r="C93" s="7" t="s">
        <v>211</v>
      </c>
      <c r="D93" s="7"/>
      <c r="E93" s="7" t="s">
        <v>63</v>
      </c>
      <c r="F93" s="8">
        <v>9</v>
      </c>
      <c r="G93" s="9">
        <v>13.99</v>
      </c>
      <c r="H93" s="7" t="s">
        <v>21</v>
      </c>
      <c r="I93" s="7" t="s">
        <v>233</v>
      </c>
    </row>
    <row r="94" spans="1:9" hidden="1">
      <c r="A94" s="3">
        <f>+G94/(F94+1.5)</f>
        <v>1.4624390243902439</v>
      </c>
      <c r="B94" s="7">
        <v>51</v>
      </c>
      <c r="C94" s="7" t="s">
        <v>212</v>
      </c>
      <c r="D94" s="7" t="s">
        <v>118</v>
      </c>
      <c r="E94" s="7" t="s">
        <v>152</v>
      </c>
      <c r="F94" s="8">
        <v>8.75</v>
      </c>
      <c r="G94" s="9">
        <v>14.99</v>
      </c>
      <c r="H94" s="7" t="s">
        <v>23</v>
      </c>
      <c r="I94" s="7" t="s">
        <v>233</v>
      </c>
    </row>
    <row r="95" spans="1:9" hidden="1">
      <c r="A95" s="3">
        <f>+G95/(F95+1.5)</f>
        <v>1.845128205128205</v>
      </c>
      <c r="B95" s="7">
        <v>52</v>
      </c>
      <c r="C95" s="7" t="s">
        <v>213</v>
      </c>
      <c r="D95" s="7" t="s">
        <v>214</v>
      </c>
      <c r="E95" s="7" t="s">
        <v>90</v>
      </c>
      <c r="F95" s="8">
        <v>8.25</v>
      </c>
      <c r="G95" s="9">
        <v>17.989999999999998</v>
      </c>
      <c r="H95" s="7" t="s">
        <v>21</v>
      </c>
      <c r="I95" s="7" t="s">
        <v>233</v>
      </c>
    </row>
    <row r="96" spans="1:9" hidden="1">
      <c r="A96" s="3">
        <f>+G96/(F96+1.5)</f>
        <v>1.881951219512195</v>
      </c>
      <c r="B96" s="7">
        <v>53</v>
      </c>
      <c r="C96" s="7" t="s">
        <v>215</v>
      </c>
      <c r="D96" s="7"/>
      <c r="E96" s="7" t="s">
        <v>224</v>
      </c>
      <c r="F96" s="8">
        <v>8.75</v>
      </c>
      <c r="G96" s="9">
        <v>19.29</v>
      </c>
      <c r="H96" s="7" t="s">
        <v>22</v>
      </c>
      <c r="I96" s="7" t="s">
        <v>233</v>
      </c>
    </row>
    <row r="97" spans="1:9">
      <c r="A97" s="3">
        <f t="shared" ref="A97:A102" si="6">+G97/F97</f>
        <v>1.12375</v>
      </c>
      <c r="B97" s="7">
        <v>87</v>
      </c>
      <c r="C97" s="7" t="s">
        <v>86</v>
      </c>
      <c r="D97" s="7" t="s">
        <v>88</v>
      </c>
      <c r="E97" s="7" t="s">
        <v>87</v>
      </c>
      <c r="F97" s="8">
        <v>8</v>
      </c>
      <c r="G97" s="9">
        <v>8.99</v>
      </c>
      <c r="H97" s="7" t="s">
        <v>15</v>
      </c>
      <c r="I97" s="7" t="s">
        <v>232</v>
      </c>
    </row>
    <row r="98" spans="1:9" hidden="1">
      <c r="A98" s="3">
        <f t="shared" si="6"/>
        <v>0.67647058823529416</v>
      </c>
      <c r="B98" s="7">
        <v>57</v>
      </c>
      <c r="C98" s="7" t="s">
        <v>219</v>
      </c>
      <c r="D98" s="7"/>
      <c r="E98" s="7" t="s">
        <v>220</v>
      </c>
      <c r="F98" s="8">
        <v>8.5</v>
      </c>
      <c r="G98" s="9">
        <v>5.75</v>
      </c>
      <c r="H98" s="7" t="s">
        <v>16</v>
      </c>
      <c r="I98" s="7" t="s">
        <v>234</v>
      </c>
    </row>
    <row r="99" spans="1:9" hidden="1">
      <c r="A99" s="3">
        <f t="shared" si="6"/>
        <v>0.83333333333333337</v>
      </c>
      <c r="B99" s="7">
        <v>58</v>
      </c>
      <c r="C99" s="7" t="s">
        <v>221</v>
      </c>
      <c r="D99" s="7"/>
      <c r="E99" s="7" t="s">
        <v>222</v>
      </c>
      <c r="F99" s="8">
        <v>9</v>
      </c>
      <c r="G99" s="9">
        <v>7.5</v>
      </c>
      <c r="H99" s="7" t="s">
        <v>16</v>
      </c>
      <c r="I99" s="7" t="s">
        <v>234</v>
      </c>
    </row>
    <row r="100" spans="1:9" hidden="1">
      <c r="A100" s="3">
        <f t="shared" si="6"/>
        <v>0.87375000000000003</v>
      </c>
      <c r="B100" s="7">
        <v>56</v>
      </c>
      <c r="C100" s="7" t="s">
        <v>218</v>
      </c>
      <c r="D100" s="7"/>
      <c r="E100" s="7" t="s">
        <v>137</v>
      </c>
      <c r="F100" s="8">
        <v>8</v>
      </c>
      <c r="G100" s="9">
        <v>6.99</v>
      </c>
      <c r="H100" s="7" t="s">
        <v>22</v>
      </c>
      <c r="I100" s="7" t="s">
        <v>234</v>
      </c>
    </row>
    <row r="101" spans="1:9" hidden="1">
      <c r="A101" s="3">
        <f t="shared" si="6"/>
        <v>0.94000000000000006</v>
      </c>
      <c r="B101" s="7">
        <v>59</v>
      </c>
      <c r="C101" s="7" t="s">
        <v>223</v>
      </c>
      <c r="D101" s="7"/>
      <c r="E101" s="7" t="s">
        <v>222</v>
      </c>
      <c r="F101" s="8">
        <v>8.5</v>
      </c>
      <c r="G101" s="9">
        <v>7.99</v>
      </c>
      <c r="H101" s="7" t="s">
        <v>23</v>
      </c>
      <c r="I101" s="7" t="s">
        <v>234</v>
      </c>
    </row>
    <row r="102" spans="1:9" hidden="1">
      <c r="A102" s="3">
        <f t="shared" si="6"/>
        <v>1.1752941176470588</v>
      </c>
      <c r="B102" s="7">
        <v>55</v>
      </c>
      <c r="C102" s="7" t="s">
        <v>217</v>
      </c>
      <c r="D102" s="7"/>
      <c r="E102" s="7" t="s">
        <v>90</v>
      </c>
      <c r="F102" s="8">
        <v>8.5</v>
      </c>
      <c r="G102" s="9">
        <v>9.99</v>
      </c>
      <c r="H102" s="7" t="s">
        <v>19</v>
      </c>
      <c r="I102" s="7" t="s">
        <v>234</v>
      </c>
    </row>
  </sheetData>
  <autoFilter ref="B1:I102">
    <filterColumn colId="6">
      <filters>
        <filter val="AH"/>
      </filters>
    </filterColumn>
    <sortState ref="B9:I97">
      <sortCondition descending="1" ref="F1:F102"/>
    </sortState>
  </autoFilter>
  <pageMargins left="0.23622047244094491" right="0.23622047244094491" top="0.74803149606299213" bottom="0.74803149606299213" header="0.31496062992125984" footer="0.31496062992125984"/>
  <pageSetup paperSize="9" scale="92" orientation="portrait" verticalDpi="0"/>
  <colBreaks count="1" manualBreakCount="1">
    <brk id="8" min="1" max="101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Blad1</vt:lpstr>
      <vt:lpstr>Sorteerbaar</vt:lpstr>
      <vt:lpstr>Voorbeeld AH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</dc:creator>
  <cp:lastModifiedBy>Marc Heijligers</cp:lastModifiedBy>
  <cp:lastPrinted>2013-12-06T13:15:01Z</cp:lastPrinted>
  <dcterms:created xsi:type="dcterms:W3CDTF">2013-12-06T07:15:43Z</dcterms:created>
  <dcterms:modified xsi:type="dcterms:W3CDTF">2013-12-24T07:04:13Z</dcterms:modified>
</cp:coreProperties>
</file>